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53B76D36-F928-444A-9EA5-D94670F29A83}" xr6:coauthVersionLast="47" xr6:coauthVersionMax="47" xr10:uidLastSave="{00000000-0000-0000-0000-000000000000}"/>
  <bookViews>
    <workbookView xWindow="-108" yWindow="-108" windowWidth="23256" windowHeight="12456" tabRatio="1000" activeTab="3" xr2:uid="{00000000-000D-0000-FFFF-FFFF00000000}"/>
  </bookViews>
  <sheets>
    <sheet name="1-4  " sheetId="5" r:id="rId1"/>
    <sheet name="ПРОБА  1-11" sheetId="13" state="hidden" r:id="rId2"/>
    <sheet name="ПРОБА  ГПД " sheetId="15" state="hidden" r:id="rId3"/>
    <sheet name="5 - 11" sheetId="1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0" i="17" l="1"/>
  <c r="E216" i="17"/>
  <c r="E163" i="17"/>
  <c r="E109" i="17"/>
  <c r="E55" i="17"/>
  <c r="N271" i="17"/>
  <c r="N217" i="17"/>
  <c r="N164" i="17"/>
  <c r="N110" i="17"/>
  <c r="N56" i="17"/>
  <c r="N271" i="5"/>
  <c r="N217" i="5"/>
  <c r="N164" i="5"/>
  <c r="N110" i="5"/>
  <c r="N56" i="5"/>
  <c r="E270" i="5"/>
  <c r="E216" i="5"/>
  <c r="E163" i="5"/>
  <c r="E109" i="5"/>
  <c r="E55" i="5"/>
  <c r="N320" i="17"/>
  <c r="L320" i="17"/>
  <c r="J320" i="17"/>
  <c r="H320" i="17"/>
  <c r="D320" i="17"/>
  <c r="B320" i="17"/>
  <c r="N319" i="17"/>
  <c r="L319" i="17"/>
  <c r="J319" i="17"/>
  <c r="H319" i="17"/>
  <c r="D319" i="17"/>
  <c r="B319" i="17"/>
  <c r="N318" i="17"/>
  <c r="L318" i="17"/>
  <c r="J318" i="17"/>
  <c r="H318" i="17"/>
  <c r="D318" i="17"/>
  <c r="B318" i="17"/>
  <c r="N317" i="17"/>
  <c r="L317" i="17"/>
  <c r="J317" i="17"/>
  <c r="H317" i="17"/>
  <c r="D317" i="17"/>
  <c r="B317" i="17"/>
  <c r="N316" i="17"/>
  <c r="L316" i="17"/>
  <c r="J316" i="17"/>
  <c r="H316" i="17"/>
  <c r="D316" i="17"/>
  <c r="B316" i="17"/>
  <c r="N315" i="17"/>
  <c r="L315" i="17"/>
  <c r="J315" i="17"/>
  <c r="H315" i="17"/>
  <c r="D315" i="17"/>
  <c r="B315" i="17"/>
  <c r="N314" i="17"/>
  <c r="L314" i="17"/>
  <c r="J314" i="17"/>
  <c r="H314" i="17"/>
  <c r="D314" i="17"/>
  <c r="B314" i="17"/>
  <c r="N313" i="17"/>
  <c r="L313" i="17"/>
  <c r="J313" i="17"/>
  <c r="H313" i="17"/>
  <c r="D313" i="17"/>
  <c r="B313" i="17"/>
  <c r="N312" i="17"/>
  <c r="L312" i="17"/>
  <c r="J312" i="17"/>
  <c r="H312" i="17"/>
  <c r="D312" i="17"/>
  <c r="B312" i="17"/>
  <c r="N311" i="17"/>
  <c r="L311" i="17"/>
  <c r="J311" i="17"/>
  <c r="H311" i="17"/>
  <c r="D311" i="17"/>
  <c r="B311" i="17"/>
  <c r="N310" i="17"/>
  <c r="L310" i="17"/>
  <c r="J310" i="17"/>
  <c r="H310" i="17"/>
  <c r="D310" i="17"/>
  <c r="B310" i="17"/>
  <c r="N309" i="17"/>
  <c r="L309" i="17"/>
  <c r="J309" i="17"/>
  <c r="H309" i="17"/>
  <c r="D309" i="17"/>
  <c r="B309" i="17"/>
  <c r="N308" i="17"/>
  <c r="L308" i="17"/>
  <c r="J308" i="17"/>
  <c r="H308" i="17"/>
  <c r="D308" i="17"/>
  <c r="B308" i="17"/>
  <c r="N307" i="17"/>
  <c r="L307" i="17"/>
  <c r="J307" i="17"/>
  <c r="H307" i="17"/>
  <c r="D307" i="17"/>
  <c r="B307" i="17"/>
  <c r="N306" i="17"/>
  <c r="L306" i="17"/>
  <c r="J306" i="17"/>
  <c r="H306" i="17"/>
  <c r="D306" i="17"/>
  <c r="B306" i="17"/>
  <c r="N305" i="17"/>
  <c r="L305" i="17"/>
  <c r="J305" i="17"/>
  <c r="H305" i="17"/>
  <c r="D305" i="17"/>
  <c r="B305" i="17"/>
  <c r="N304" i="17"/>
  <c r="L304" i="17"/>
  <c r="J304" i="17"/>
  <c r="H304" i="17"/>
  <c r="D304" i="17"/>
  <c r="B304" i="17"/>
  <c r="N303" i="17"/>
  <c r="L303" i="17"/>
  <c r="J303" i="17"/>
  <c r="H303" i="17"/>
  <c r="D303" i="17"/>
  <c r="B303" i="17"/>
  <c r="N302" i="17"/>
  <c r="L302" i="17"/>
  <c r="J302" i="17"/>
  <c r="H302" i="17"/>
  <c r="D302" i="17"/>
  <c r="B302" i="17"/>
  <c r="N301" i="17"/>
  <c r="L301" i="17"/>
  <c r="J301" i="17"/>
  <c r="H301" i="17"/>
  <c r="D301" i="17"/>
  <c r="B301" i="17"/>
  <c r="N300" i="17"/>
  <c r="L300" i="17"/>
  <c r="J300" i="17"/>
  <c r="H300" i="17"/>
  <c r="D300" i="17"/>
  <c r="B300" i="17"/>
  <c r="N299" i="17"/>
  <c r="L299" i="17"/>
  <c r="J299" i="17"/>
  <c r="H299" i="17"/>
  <c r="D299" i="17"/>
  <c r="B299" i="17"/>
  <c r="N298" i="17"/>
  <c r="L298" i="17"/>
  <c r="J298" i="17"/>
  <c r="H298" i="17"/>
  <c r="D298" i="17"/>
  <c r="B298" i="17"/>
  <c r="N297" i="17"/>
  <c r="L297" i="17"/>
  <c r="J297" i="17"/>
  <c r="H297" i="17"/>
  <c r="D297" i="17"/>
  <c r="B297" i="17"/>
  <c r="N296" i="17"/>
  <c r="L296" i="17"/>
  <c r="J296" i="17"/>
  <c r="H296" i="17"/>
  <c r="D296" i="17"/>
  <c r="B296" i="17"/>
  <c r="N295" i="17"/>
  <c r="L295" i="17"/>
  <c r="J295" i="17"/>
  <c r="H295" i="17"/>
  <c r="D295" i="17"/>
  <c r="B295" i="17"/>
  <c r="N294" i="17"/>
  <c r="L294" i="17"/>
  <c r="J294" i="17"/>
  <c r="H294" i="17"/>
  <c r="D294" i="17"/>
  <c r="B294" i="17"/>
  <c r="N293" i="17"/>
  <c r="L293" i="17"/>
  <c r="J293" i="17"/>
  <c r="H293" i="17"/>
  <c r="D293" i="17"/>
  <c r="B293" i="17"/>
  <c r="N292" i="17"/>
  <c r="L292" i="17"/>
  <c r="J292" i="17"/>
  <c r="H292" i="17"/>
  <c r="D292" i="17"/>
  <c r="B292" i="17"/>
  <c r="N291" i="17"/>
  <c r="L291" i="17"/>
  <c r="J291" i="17"/>
  <c r="H291" i="17"/>
  <c r="D291" i="17"/>
  <c r="B291" i="17"/>
  <c r="N290" i="17"/>
  <c r="L290" i="17"/>
  <c r="J290" i="17"/>
  <c r="H290" i="17"/>
  <c r="D290" i="17"/>
  <c r="B290" i="17"/>
  <c r="N289" i="17"/>
  <c r="L289" i="17"/>
  <c r="J289" i="17"/>
  <c r="H289" i="17"/>
  <c r="D289" i="17"/>
  <c r="B289" i="17"/>
  <c r="N288" i="17"/>
  <c r="L288" i="17"/>
  <c r="J288" i="17"/>
  <c r="H288" i="17"/>
  <c r="D288" i="17"/>
  <c r="B288" i="17"/>
  <c r="N287" i="17"/>
  <c r="L287" i="17"/>
  <c r="J287" i="17"/>
  <c r="H287" i="17"/>
  <c r="D287" i="17"/>
  <c r="B287" i="17"/>
  <c r="N286" i="17"/>
  <c r="L286" i="17"/>
  <c r="J286" i="17"/>
  <c r="H286" i="17"/>
  <c r="D286" i="17"/>
  <c r="B286" i="17"/>
  <c r="D274" i="17"/>
  <c r="D273" i="17"/>
  <c r="O266" i="17"/>
  <c r="M266" i="17"/>
  <c r="K266" i="17"/>
  <c r="I266" i="17"/>
  <c r="G266" i="17"/>
  <c r="C266" i="17"/>
  <c r="B266" i="17"/>
  <c r="O265" i="17"/>
  <c r="M265" i="17"/>
  <c r="K265" i="17"/>
  <c r="I265" i="17"/>
  <c r="G265" i="17"/>
  <c r="C265" i="17"/>
  <c r="B265" i="17"/>
  <c r="O264" i="17"/>
  <c r="M264" i="17"/>
  <c r="K264" i="17"/>
  <c r="I264" i="17"/>
  <c r="G264" i="17"/>
  <c r="C264" i="17"/>
  <c r="B264" i="17"/>
  <c r="O263" i="17"/>
  <c r="M263" i="17"/>
  <c r="K263" i="17"/>
  <c r="I263" i="17"/>
  <c r="G263" i="17"/>
  <c r="C263" i="17"/>
  <c r="B263" i="17"/>
  <c r="O262" i="17"/>
  <c r="M262" i="17"/>
  <c r="K262" i="17"/>
  <c r="I262" i="17"/>
  <c r="G262" i="17"/>
  <c r="C262" i="17"/>
  <c r="B262" i="17"/>
  <c r="O261" i="17"/>
  <c r="M261" i="17"/>
  <c r="K261" i="17"/>
  <c r="I261" i="17"/>
  <c r="G261" i="17"/>
  <c r="C261" i="17"/>
  <c r="B261" i="17"/>
  <c r="O260" i="17"/>
  <c r="M260" i="17"/>
  <c r="K260" i="17"/>
  <c r="E260" i="17" s="1"/>
  <c r="I260" i="17"/>
  <c r="G260" i="17"/>
  <c r="C260" i="17"/>
  <c r="B260" i="17"/>
  <c r="O259" i="17"/>
  <c r="M259" i="17"/>
  <c r="K259" i="17"/>
  <c r="I259" i="17"/>
  <c r="G259" i="17"/>
  <c r="C259" i="17"/>
  <c r="B259" i="17"/>
  <c r="O258" i="17"/>
  <c r="E258" i="17" s="1"/>
  <c r="M258" i="17"/>
  <c r="K258" i="17"/>
  <c r="I258" i="17"/>
  <c r="G258" i="17"/>
  <c r="C258" i="17"/>
  <c r="B258" i="17"/>
  <c r="O257" i="17"/>
  <c r="M257" i="17"/>
  <c r="K257" i="17"/>
  <c r="I257" i="17"/>
  <c r="G257" i="17"/>
  <c r="C257" i="17"/>
  <c r="B257" i="17"/>
  <c r="O256" i="17"/>
  <c r="M256" i="17"/>
  <c r="K256" i="17"/>
  <c r="I256" i="17"/>
  <c r="G256" i="17"/>
  <c r="C256" i="17"/>
  <c r="B256" i="17"/>
  <c r="O255" i="17"/>
  <c r="M255" i="17"/>
  <c r="K255" i="17"/>
  <c r="I255" i="17"/>
  <c r="G255" i="17"/>
  <c r="C255" i="17"/>
  <c r="B255" i="17"/>
  <c r="O254" i="17"/>
  <c r="M254" i="17"/>
  <c r="K254" i="17"/>
  <c r="I254" i="17"/>
  <c r="G254" i="17"/>
  <c r="C254" i="17"/>
  <c r="B254" i="17"/>
  <c r="O253" i="17"/>
  <c r="M253" i="17"/>
  <c r="K253" i="17"/>
  <c r="I253" i="17"/>
  <c r="G253" i="17"/>
  <c r="C253" i="17"/>
  <c r="B253" i="17"/>
  <c r="O252" i="17"/>
  <c r="M252" i="17"/>
  <c r="K252" i="17"/>
  <c r="I252" i="17"/>
  <c r="G252" i="17"/>
  <c r="C252" i="17"/>
  <c r="B252" i="17"/>
  <c r="O251" i="17"/>
  <c r="M251" i="17"/>
  <c r="K251" i="17"/>
  <c r="I251" i="17"/>
  <c r="G251" i="17"/>
  <c r="C251" i="17"/>
  <c r="B251" i="17"/>
  <c r="O250" i="17"/>
  <c r="M250" i="17"/>
  <c r="K250" i="17"/>
  <c r="I250" i="17"/>
  <c r="G250" i="17"/>
  <c r="C250" i="17"/>
  <c r="B250" i="17"/>
  <c r="O249" i="17"/>
  <c r="M249" i="17"/>
  <c r="K249" i="17"/>
  <c r="I249" i="17"/>
  <c r="G249" i="17"/>
  <c r="C249" i="17"/>
  <c r="B249" i="17"/>
  <c r="O248" i="17"/>
  <c r="M248" i="17"/>
  <c r="K248" i="17"/>
  <c r="I248" i="17"/>
  <c r="G248" i="17"/>
  <c r="C248" i="17"/>
  <c r="B248" i="17"/>
  <c r="O247" i="17"/>
  <c r="M247" i="17"/>
  <c r="K247" i="17"/>
  <c r="I247" i="17"/>
  <c r="G247" i="17"/>
  <c r="C247" i="17"/>
  <c r="B247" i="17"/>
  <c r="O246" i="17"/>
  <c r="M246" i="17"/>
  <c r="K246" i="17"/>
  <c r="I246" i="17"/>
  <c r="G246" i="17"/>
  <c r="C246" i="17"/>
  <c r="B246" i="17"/>
  <c r="O245" i="17"/>
  <c r="M245" i="17"/>
  <c r="K245" i="17"/>
  <c r="I245" i="17"/>
  <c r="G245" i="17"/>
  <c r="C245" i="17"/>
  <c r="B245" i="17"/>
  <c r="O244" i="17"/>
  <c r="M244" i="17"/>
  <c r="K244" i="17"/>
  <c r="I244" i="17"/>
  <c r="G244" i="17"/>
  <c r="C244" i="17"/>
  <c r="B244" i="17"/>
  <c r="O243" i="17"/>
  <c r="M243" i="17"/>
  <c r="K243" i="17"/>
  <c r="E243" i="17" s="1"/>
  <c r="I243" i="17"/>
  <c r="G243" i="17"/>
  <c r="C243" i="17"/>
  <c r="B243" i="17"/>
  <c r="O242" i="17"/>
  <c r="M242" i="17"/>
  <c r="K242" i="17"/>
  <c r="I242" i="17"/>
  <c r="G242" i="17"/>
  <c r="C242" i="17"/>
  <c r="B242" i="17"/>
  <c r="O241" i="17"/>
  <c r="M241" i="17"/>
  <c r="K241" i="17"/>
  <c r="I241" i="17"/>
  <c r="G241" i="17"/>
  <c r="G295" i="17" s="1"/>
  <c r="C241" i="17"/>
  <c r="B241" i="17"/>
  <c r="O240" i="17"/>
  <c r="M240" i="17"/>
  <c r="K240" i="17"/>
  <c r="I240" i="17"/>
  <c r="G240" i="17"/>
  <c r="C240" i="17"/>
  <c r="B240" i="17"/>
  <c r="O239" i="17"/>
  <c r="M239" i="17"/>
  <c r="K239" i="17"/>
  <c r="E239" i="17" s="1"/>
  <c r="I239" i="17"/>
  <c r="G239" i="17"/>
  <c r="C239" i="17"/>
  <c r="B239" i="17"/>
  <c r="O238" i="17"/>
  <c r="M238" i="17"/>
  <c r="K238" i="17"/>
  <c r="I238" i="17"/>
  <c r="E238" i="17" s="1"/>
  <c r="G238" i="17"/>
  <c r="C238" i="17"/>
  <c r="B238" i="17"/>
  <c r="O237" i="17"/>
  <c r="M237" i="17"/>
  <c r="K237" i="17"/>
  <c r="I237" i="17"/>
  <c r="E237" i="17"/>
  <c r="G237" i="17"/>
  <c r="C237" i="17"/>
  <c r="B237" i="17"/>
  <c r="O236" i="17"/>
  <c r="M236" i="17"/>
  <c r="K236" i="17"/>
  <c r="I236" i="17"/>
  <c r="G236" i="17"/>
  <c r="C236" i="17"/>
  <c r="B236" i="17"/>
  <c r="O235" i="17"/>
  <c r="M235" i="17"/>
  <c r="K235" i="17"/>
  <c r="I235" i="17"/>
  <c r="G235" i="17"/>
  <c r="C235" i="17"/>
  <c r="B235" i="17"/>
  <c r="O234" i="17"/>
  <c r="M234" i="17"/>
  <c r="K234" i="17"/>
  <c r="I234" i="17"/>
  <c r="G234" i="17"/>
  <c r="C234" i="17"/>
  <c r="B234" i="17"/>
  <c r="O233" i="17"/>
  <c r="M233" i="17"/>
  <c r="K233" i="17"/>
  <c r="I233" i="17"/>
  <c r="E233" i="17" s="1"/>
  <c r="G233" i="17"/>
  <c r="C233" i="17"/>
  <c r="B233" i="17"/>
  <c r="O232" i="17"/>
  <c r="M232" i="17"/>
  <c r="K232" i="17"/>
  <c r="I232" i="17"/>
  <c r="G232" i="17"/>
  <c r="D222" i="17" s="1"/>
  <c r="C232" i="17"/>
  <c r="B232" i="17"/>
  <c r="O213" i="17"/>
  <c r="M213" i="17"/>
  <c r="K213" i="17"/>
  <c r="I213" i="17"/>
  <c r="G213" i="17"/>
  <c r="C213" i="17"/>
  <c r="B213" i="17"/>
  <c r="O212" i="17"/>
  <c r="M212" i="17"/>
  <c r="K212" i="17"/>
  <c r="I212" i="17"/>
  <c r="G212" i="17"/>
  <c r="C212" i="17"/>
  <c r="B212" i="17"/>
  <c r="O211" i="17"/>
  <c r="M211" i="17"/>
  <c r="K211" i="17"/>
  <c r="I211" i="17"/>
  <c r="G211" i="17"/>
  <c r="C211" i="17"/>
  <c r="B211" i="17"/>
  <c r="O210" i="17"/>
  <c r="M210" i="17"/>
  <c r="K210" i="17"/>
  <c r="I210" i="17"/>
  <c r="I317" i="17" s="1"/>
  <c r="G210" i="17"/>
  <c r="C210" i="17"/>
  <c r="B210" i="17"/>
  <c r="O209" i="17"/>
  <c r="M209" i="17"/>
  <c r="K209" i="17"/>
  <c r="I209" i="17"/>
  <c r="G209" i="17"/>
  <c r="C209" i="17"/>
  <c r="B209" i="17"/>
  <c r="O208" i="17"/>
  <c r="M208" i="17"/>
  <c r="K208" i="17"/>
  <c r="I208" i="17"/>
  <c r="G208" i="17"/>
  <c r="C208" i="17"/>
  <c r="B208" i="17"/>
  <c r="O207" i="17"/>
  <c r="M207" i="17"/>
  <c r="K207" i="17"/>
  <c r="I207" i="17"/>
  <c r="G207" i="17"/>
  <c r="C207" i="17"/>
  <c r="B207" i="17"/>
  <c r="O206" i="17"/>
  <c r="M206" i="17"/>
  <c r="K206" i="17"/>
  <c r="I206" i="17"/>
  <c r="G206" i="17"/>
  <c r="C206" i="17"/>
  <c r="B206" i="17"/>
  <c r="O205" i="17"/>
  <c r="E205" i="17" s="1"/>
  <c r="M205" i="17"/>
  <c r="K205" i="17"/>
  <c r="I205" i="17"/>
  <c r="G205" i="17"/>
  <c r="C205" i="17"/>
  <c r="B205" i="17"/>
  <c r="O204" i="17"/>
  <c r="M204" i="17"/>
  <c r="K204" i="17"/>
  <c r="I204" i="17"/>
  <c r="G204" i="17"/>
  <c r="C204" i="17"/>
  <c r="B204" i="17"/>
  <c r="O203" i="17"/>
  <c r="M203" i="17"/>
  <c r="K203" i="17"/>
  <c r="I203" i="17"/>
  <c r="G203" i="17"/>
  <c r="C203" i="17"/>
  <c r="B203" i="17"/>
  <c r="O202" i="17"/>
  <c r="M202" i="17"/>
  <c r="K202" i="17"/>
  <c r="I202" i="17"/>
  <c r="E202" i="17" s="1"/>
  <c r="G202" i="17"/>
  <c r="C202" i="17"/>
  <c r="B202" i="17"/>
  <c r="O201" i="17"/>
  <c r="M201" i="17"/>
  <c r="K201" i="17"/>
  <c r="I201" i="17"/>
  <c r="G201" i="17"/>
  <c r="C201" i="17"/>
  <c r="B201" i="17"/>
  <c r="O200" i="17"/>
  <c r="M200" i="17"/>
  <c r="K200" i="17"/>
  <c r="I200" i="17"/>
  <c r="G200" i="17"/>
  <c r="C200" i="17"/>
  <c r="B200" i="17"/>
  <c r="O199" i="17"/>
  <c r="M199" i="17"/>
  <c r="K199" i="17"/>
  <c r="I199" i="17"/>
  <c r="G199" i="17"/>
  <c r="C199" i="17"/>
  <c r="B199" i="17"/>
  <c r="O198" i="17"/>
  <c r="M198" i="17"/>
  <c r="K198" i="17"/>
  <c r="I198" i="17"/>
  <c r="G198" i="17"/>
  <c r="C198" i="17"/>
  <c r="B198" i="17"/>
  <c r="O197" i="17"/>
  <c r="M197" i="17"/>
  <c r="K197" i="17"/>
  <c r="I197" i="17"/>
  <c r="E197" i="17" s="1"/>
  <c r="G197" i="17"/>
  <c r="C197" i="17"/>
  <c r="B197" i="17"/>
  <c r="O196" i="17"/>
  <c r="M196" i="17"/>
  <c r="K196" i="17"/>
  <c r="I196" i="17"/>
  <c r="G196" i="17"/>
  <c r="C196" i="17"/>
  <c r="B196" i="17"/>
  <c r="O195" i="17"/>
  <c r="M195" i="17"/>
  <c r="E195" i="17" s="1"/>
  <c r="K195" i="17"/>
  <c r="I195" i="17"/>
  <c r="G195" i="17"/>
  <c r="C195" i="17"/>
  <c r="B195" i="17"/>
  <c r="O194" i="17"/>
  <c r="M194" i="17"/>
  <c r="K194" i="17"/>
  <c r="I194" i="17"/>
  <c r="G194" i="17"/>
  <c r="C194" i="17"/>
  <c r="B194" i="17"/>
  <c r="O193" i="17"/>
  <c r="M193" i="17"/>
  <c r="K193" i="17"/>
  <c r="I193" i="17"/>
  <c r="G193" i="17"/>
  <c r="C193" i="17"/>
  <c r="B193" i="17"/>
  <c r="O192" i="17"/>
  <c r="M192" i="17"/>
  <c r="K192" i="17"/>
  <c r="I192" i="17"/>
  <c r="G192" i="17"/>
  <c r="C192" i="17"/>
  <c r="B192" i="17"/>
  <c r="O191" i="17"/>
  <c r="M191" i="17"/>
  <c r="K191" i="17"/>
  <c r="I191" i="17"/>
  <c r="G191" i="17"/>
  <c r="C191" i="17"/>
  <c r="B191" i="17"/>
  <c r="O190" i="17"/>
  <c r="M190" i="17"/>
  <c r="K190" i="17"/>
  <c r="I190" i="17"/>
  <c r="G190" i="17"/>
  <c r="C190" i="17"/>
  <c r="B190" i="17"/>
  <c r="O189" i="17"/>
  <c r="M189" i="17"/>
  <c r="K189" i="17"/>
  <c r="I189" i="17"/>
  <c r="G189" i="17"/>
  <c r="C189" i="17"/>
  <c r="B189" i="17"/>
  <c r="O188" i="17"/>
  <c r="E188" i="17" s="1"/>
  <c r="M188" i="17"/>
  <c r="K188" i="17"/>
  <c r="I188" i="17"/>
  <c r="G188" i="17"/>
  <c r="C188" i="17"/>
  <c r="B188" i="17"/>
  <c r="O187" i="17"/>
  <c r="M187" i="17"/>
  <c r="K187" i="17"/>
  <c r="I187" i="17"/>
  <c r="G187" i="17"/>
  <c r="C187" i="17"/>
  <c r="B187" i="17"/>
  <c r="O186" i="17"/>
  <c r="M186" i="17"/>
  <c r="K186" i="17"/>
  <c r="I186" i="17"/>
  <c r="G186" i="17"/>
  <c r="C186" i="17"/>
  <c r="B186" i="17"/>
  <c r="O185" i="17"/>
  <c r="M185" i="17"/>
  <c r="K185" i="17"/>
  <c r="I185" i="17"/>
  <c r="E185" i="17" s="1"/>
  <c r="G185" i="17"/>
  <c r="C185" i="17"/>
  <c r="B185" i="17"/>
  <c r="O184" i="17"/>
  <c r="M184" i="17"/>
  <c r="K184" i="17"/>
  <c r="I184" i="17"/>
  <c r="G184" i="17"/>
  <c r="C184" i="17"/>
  <c r="B184" i="17"/>
  <c r="O183" i="17"/>
  <c r="M183" i="17"/>
  <c r="K183" i="17"/>
  <c r="I183" i="17"/>
  <c r="G183" i="17"/>
  <c r="C183" i="17"/>
  <c r="B183" i="17"/>
  <c r="O182" i="17"/>
  <c r="M182" i="17"/>
  <c r="K182" i="17"/>
  <c r="I182" i="17"/>
  <c r="G182" i="17"/>
  <c r="C182" i="17"/>
  <c r="B182" i="17"/>
  <c r="O181" i="17"/>
  <c r="M181" i="17"/>
  <c r="K181" i="17"/>
  <c r="I181" i="17"/>
  <c r="E181" i="17" s="1"/>
  <c r="G181" i="17"/>
  <c r="G180" i="17"/>
  <c r="C181" i="17"/>
  <c r="B181" i="17"/>
  <c r="O180" i="17"/>
  <c r="M180" i="17"/>
  <c r="K180" i="17"/>
  <c r="I180" i="17"/>
  <c r="C180" i="17"/>
  <c r="B180" i="17"/>
  <c r="O179" i="17"/>
  <c r="M179" i="17"/>
  <c r="M286" i="17" s="1"/>
  <c r="K179" i="17"/>
  <c r="I179" i="17"/>
  <c r="G179" i="17"/>
  <c r="D169" i="17" s="1"/>
  <c r="C179" i="17"/>
  <c r="B179" i="17"/>
  <c r="O159" i="17"/>
  <c r="M159" i="17"/>
  <c r="K159" i="17"/>
  <c r="E159" i="17" s="1"/>
  <c r="I159" i="17"/>
  <c r="G159" i="17"/>
  <c r="C159" i="17"/>
  <c r="B159" i="17"/>
  <c r="O158" i="17"/>
  <c r="M158" i="17"/>
  <c r="K158" i="17"/>
  <c r="I158" i="17"/>
  <c r="E158" i="17" s="1"/>
  <c r="G158" i="17"/>
  <c r="C158" i="17"/>
  <c r="B158" i="17"/>
  <c r="O157" i="17"/>
  <c r="M157" i="17"/>
  <c r="K157" i="17"/>
  <c r="I157" i="17"/>
  <c r="G157" i="17"/>
  <c r="C157" i="17"/>
  <c r="B157" i="17"/>
  <c r="O156" i="17"/>
  <c r="M156" i="17"/>
  <c r="K156" i="17"/>
  <c r="I156" i="17"/>
  <c r="G156" i="17"/>
  <c r="C156" i="17"/>
  <c r="B156" i="17"/>
  <c r="O155" i="17"/>
  <c r="M155" i="17"/>
  <c r="K155" i="17"/>
  <c r="I155" i="17"/>
  <c r="G155" i="17"/>
  <c r="C155" i="17"/>
  <c r="B155" i="17"/>
  <c r="O154" i="17"/>
  <c r="M154" i="17"/>
  <c r="K154" i="17"/>
  <c r="I154" i="17"/>
  <c r="G154" i="17"/>
  <c r="C154" i="17"/>
  <c r="B154" i="17"/>
  <c r="O153" i="17"/>
  <c r="M153" i="17"/>
  <c r="K153" i="17"/>
  <c r="I153" i="17"/>
  <c r="E153" i="17" s="1"/>
  <c r="G153" i="17"/>
  <c r="C153" i="17"/>
  <c r="B153" i="17"/>
  <c r="O152" i="17"/>
  <c r="M152" i="17"/>
  <c r="K152" i="17"/>
  <c r="I152" i="17"/>
  <c r="G152" i="17"/>
  <c r="C152" i="17"/>
  <c r="B152" i="17"/>
  <c r="O151" i="17"/>
  <c r="M151" i="17"/>
  <c r="E151" i="17" s="1"/>
  <c r="K151" i="17"/>
  <c r="I151" i="17"/>
  <c r="G151" i="17"/>
  <c r="C151" i="17"/>
  <c r="B151" i="17"/>
  <c r="O150" i="17"/>
  <c r="M150" i="17"/>
  <c r="K150" i="17"/>
  <c r="I150" i="17"/>
  <c r="G150" i="17"/>
  <c r="C150" i="17"/>
  <c r="B150" i="17"/>
  <c r="O149" i="17"/>
  <c r="M149" i="17"/>
  <c r="K149" i="17"/>
  <c r="I149" i="17"/>
  <c r="G149" i="17"/>
  <c r="C149" i="17"/>
  <c r="B149" i="17"/>
  <c r="O148" i="17"/>
  <c r="M148" i="17"/>
  <c r="K148" i="17"/>
  <c r="I148" i="17"/>
  <c r="G148" i="17"/>
  <c r="C148" i="17"/>
  <c r="B148" i="17"/>
  <c r="O147" i="17"/>
  <c r="M147" i="17"/>
  <c r="K147" i="17"/>
  <c r="I147" i="17"/>
  <c r="G147" i="17"/>
  <c r="C147" i="17"/>
  <c r="B147" i="17"/>
  <c r="O146" i="17"/>
  <c r="M146" i="17"/>
  <c r="K146" i="17"/>
  <c r="I146" i="17"/>
  <c r="G146" i="17"/>
  <c r="C146" i="17"/>
  <c r="B146" i="17"/>
  <c r="O145" i="17"/>
  <c r="M145" i="17"/>
  <c r="K145" i="17"/>
  <c r="I145" i="17"/>
  <c r="G145" i="17"/>
  <c r="C145" i="17"/>
  <c r="B145" i="17"/>
  <c r="O144" i="17"/>
  <c r="M144" i="17"/>
  <c r="K144" i="17"/>
  <c r="I144" i="17"/>
  <c r="G144" i="17"/>
  <c r="C144" i="17"/>
  <c r="B144" i="17"/>
  <c r="O143" i="17"/>
  <c r="M143" i="17"/>
  <c r="K143" i="17"/>
  <c r="I143" i="17"/>
  <c r="G143" i="17"/>
  <c r="C143" i="17"/>
  <c r="B143" i="17"/>
  <c r="O142" i="17"/>
  <c r="M142" i="17"/>
  <c r="K142" i="17"/>
  <c r="I142" i="17"/>
  <c r="E142" i="17" s="1"/>
  <c r="G142" i="17"/>
  <c r="C142" i="17"/>
  <c r="B142" i="17"/>
  <c r="O141" i="17"/>
  <c r="M141" i="17"/>
  <c r="K141" i="17"/>
  <c r="I141" i="17"/>
  <c r="G141" i="17"/>
  <c r="C141" i="17"/>
  <c r="B141" i="17"/>
  <c r="O140" i="17"/>
  <c r="M140" i="17"/>
  <c r="K140" i="17"/>
  <c r="I140" i="17"/>
  <c r="G140" i="17"/>
  <c r="C140" i="17"/>
  <c r="B140" i="17"/>
  <c r="O139" i="17"/>
  <c r="M139" i="17"/>
  <c r="K139" i="17"/>
  <c r="I139" i="17"/>
  <c r="G139" i="17"/>
  <c r="C139" i="17"/>
  <c r="B139" i="17"/>
  <c r="O138" i="17"/>
  <c r="M138" i="17"/>
  <c r="K138" i="17"/>
  <c r="I138" i="17"/>
  <c r="G138" i="17"/>
  <c r="G299" i="17" s="1"/>
  <c r="C138" i="17"/>
  <c r="B138" i="17"/>
  <c r="O137" i="17"/>
  <c r="M137" i="17"/>
  <c r="K137" i="17"/>
  <c r="I137" i="17"/>
  <c r="G137" i="17"/>
  <c r="C137" i="17"/>
  <c r="B137" i="17"/>
  <c r="O136" i="17"/>
  <c r="M136" i="17"/>
  <c r="K136" i="17"/>
  <c r="I136" i="17"/>
  <c r="G136" i="17"/>
  <c r="C136" i="17"/>
  <c r="B136" i="17"/>
  <c r="O135" i="17"/>
  <c r="M135" i="17"/>
  <c r="K135" i="17"/>
  <c r="I135" i="17"/>
  <c r="G135" i="17"/>
  <c r="C135" i="17"/>
  <c r="B135" i="17"/>
  <c r="O134" i="17"/>
  <c r="M134" i="17"/>
  <c r="K134" i="17"/>
  <c r="I134" i="17"/>
  <c r="G134" i="17"/>
  <c r="C134" i="17"/>
  <c r="B134" i="17"/>
  <c r="O133" i="17"/>
  <c r="M133" i="17"/>
  <c r="K133" i="17"/>
  <c r="I133" i="17"/>
  <c r="G133" i="17"/>
  <c r="C133" i="17"/>
  <c r="B133" i="17"/>
  <c r="O132" i="17"/>
  <c r="M132" i="17"/>
  <c r="K132" i="17"/>
  <c r="I132" i="17"/>
  <c r="G132" i="17"/>
  <c r="C132" i="17"/>
  <c r="B132" i="17"/>
  <c r="O131" i="17"/>
  <c r="M131" i="17"/>
  <c r="K131" i="17"/>
  <c r="I131" i="17"/>
  <c r="G131" i="17"/>
  <c r="C131" i="17"/>
  <c r="B131" i="17"/>
  <c r="O130" i="17"/>
  <c r="M130" i="17"/>
  <c r="K130" i="17"/>
  <c r="I130" i="17"/>
  <c r="G130" i="17"/>
  <c r="C130" i="17"/>
  <c r="B130" i="17"/>
  <c r="O129" i="17"/>
  <c r="M129" i="17"/>
  <c r="E129" i="17" s="1"/>
  <c r="K129" i="17"/>
  <c r="I129" i="17"/>
  <c r="G129" i="17"/>
  <c r="C129" i="17"/>
  <c r="B129" i="17"/>
  <c r="O128" i="17"/>
  <c r="M128" i="17"/>
  <c r="K128" i="17"/>
  <c r="I128" i="17"/>
  <c r="G128" i="17"/>
  <c r="C128" i="17"/>
  <c r="B128" i="17"/>
  <c r="O127" i="17"/>
  <c r="M127" i="17"/>
  <c r="K127" i="17"/>
  <c r="I127" i="17"/>
  <c r="G127" i="17"/>
  <c r="C127" i="17"/>
  <c r="B127" i="17"/>
  <c r="O126" i="17"/>
  <c r="M126" i="17"/>
  <c r="K126" i="17"/>
  <c r="I126" i="17"/>
  <c r="E126" i="17"/>
  <c r="G126" i="17"/>
  <c r="C126" i="17"/>
  <c r="B126" i="17"/>
  <c r="O125" i="17"/>
  <c r="M125" i="17"/>
  <c r="K125" i="17"/>
  <c r="I125" i="17"/>
  <c r="G125" i="17"/>
  <c r="D115" i="17" s="1"/>
  <c r="C125" i="17"/>
  <c r="B125" i="17"/>
  <c r="O105" i="17"/>
  <c r="M105" i="17"/>
  <c r="M320" i="17" s="1"/>
  <c r="K105" i="17"/>
  <c r="I105" i="17"/>
  <c r="G105" i="17"/>
  <c r="C105" i="17"/>
  <c r="B105" i="17"/>
  <c r="O104" i="17"/>
  <c r="M104" i="17"/>
  <c r="K104" i="17"/>
  <c r="K319" i="17" s="1"/>
  <c r="I104" i="17"/>
  <c r="G104" i="17"/>
  <c r="C104" i="17"/>
  <c r="B104" i="17"/>
  <c r="O103" i="17"/>
  <c r="M103" i="17"/>
  <c r="K103" i="17"/>
  <c r="I103" i="17"/>
  <c r="G103" i="17"/>
  <c r="C103" i="17"/>
  <c r="B103" i="17"/>
  <c r="O102" i="17"/>
  <c r="M102" i="17"/>
  <c r="K102" i="17"/>
  <c r="I102" i="17"/>
  <c r="G102" i="17"/>
  <c r="C102" i="17"/>
  <c r="B102" i="17"/>
  <c r="O101" i="17"/>
  <c r="M101" i="17"/>
  <c r="K101" i="17"/>
  <c r="I101" i="17"/>
  <c r="G101" i="17"/>
  <c r="C101" i="17"/>
  <c r="B101" i="17"/>
  <c r="O100" i="17"/>
  <c r="M100" i="17"/>
  <c r="K100" i="17"/>
  <c r="I100" i="17"/>
  <c r="G100" i="17"/>
  <c r="C100" i="17"/>
  <c r="B100" i="17"/>
  <c r="O99" i="17"/>
  <c r="M99" i="17"/>
  <c r="K99" i="17"/>
  <c r="I99" i="17"/>
  <c r="G99" i="17"/>
  <c r="C99" i="17"/>
  <c r="B99" i="17"/>
  <c r="O98" i="17"/>
  <c r="O313" i="17" s="1"/>
  <c r="M98" i="17"/>
  <c r="M313" i="17" s="1"/>
  <c r="K98" i="17"/>
  <c r="I98" i="17"/>
  <c r="E98" i="17" s="1"/>
  <c r="G98" i="17"/>
  <c r="C98" i="17"/>
  <c r="B98" i="17"/>
  <c r="O97" i="17"/>
  <c r="M97" i="17"/>
  <c r="M312" i="17" s="1"/>
  <c r="K97" i="17"/>
  <c r="I97" i="17"/>
  <c r="G97" i="17"/>
  <c r="C97" i="17"/>
  <c r="B97" i="17"/>
  <c r="O96" i="17"/>
  <c r="M96" i="17"/>
  <c r="K96" i="17"/>
  <c r="I96" i="17"/>
  <c r="G96" i="17"/>
  <c r="C96" i="17"/>
  <c r="B96" i="17"/>
  <c r="O95" i="17"/>
  <c r="M95" i="17"/>
  <c r="K95" i="17"/>
  <c r="I95" i="17"/>
  <c r="G95" i="17"/>
  <c r="C95" i="17"/>
  <c r="B95" i="17"/>
  <c r="O94" i="17"/>
  <c r="M94" i="17"/>
  <c r="K94" i="17"/>
  <c r="I94" i="17"/>
  <c r="G94" i="17"/>
  <c r="G309" i="17" s="1"/>
  <c r="C94" i="17"/>
  <c r="B94" i="17"/>
  <c r="O93" i="17"/>
  <c r="M93" i="17"/>
  <c r="K93" i="17"/>
  <c r="I93" i="17"/>
  <c r="G93" i="17"/>
  <c r="C93" i="17"/>
  <c r="B93" i="17"/>
  <c r="O92" i="17"/>
  <c r="M92" i="17"/>
  <c r="K92" i="17"/>
  <c r="K307" i="17" s="1"/>
  <c r="I92" i="17"/>
  <c r="G92" i="17"/>
  <c r="C92" i="17"/>
  <c r="B92" i="17"/>
  <c r="O91" i="17"/>
  <c r="M91" i="17"/>
  <c r="K91" i="17"/>
  <c r="E91" i="17" s="1"/>
  <c r="I91" i="17"/>
  <c r="G91" i="17"/>
  <c r="C91" i="17"/>
  <c r="B91" i="17"/>
  <c r="O90" i="17"/>
  <c r="M90" i="17"/>
  <c r="K90" i="17"/>
  <c r="I90" i="17"/>
  <c r="G90" i="17"/>
  <c r="C90" i="17"/>
  <c r="B90" i="17"/>
  <c r="O89" i="17"/>
  <c r="M89" i="17"/>
  <c r="K89" i="17"/>
  <c r="I89" i="17"/>
  <c r="G89" i="17"/>
  <c r="G304" i="17" s="1"/>
  <c r="C89" i="17"/>
  <c r="B89" i="17"/>
  <c r="O88" i="17"/>
  <c r="M88" i="17"/>
  <c r="K88" i="17"/>
  <c r="K303" i="17" s="1"/>
  <c r="I88" i="17"/>
  <c r="G88" i="17"/>
  <c r="C88" i="17"/>
  <c r="B88" i="17"/>
  <c r="O87" i="17"/>
  <c r="M87" i="17"/>
  <c r="K87" i="17"/>
  <c r="I87" i="17"/>
  <c r="G87" i="17"/>
  <c r="C87" i="17"/>
  <c r="B87" i="17"/>
  <c r="O86" i="17"/>
  <c r="M86" i="17"/>
  <c r="K86" i="17"/>
  <c r="I86" i="17"/>
  <c r="I301" i="17" s="1"/>
  <c r="G86" i="17"/>
  <c r="C86" i="17"/>
  <c r="B86" i="17"/>
  <c r="O85" i="17"/>
  <c r="O300" i="17" s="1"/>
  <c r="M85" i="17"/>
  <c r="M300" i="17" s="1"/>
  <c r="K85" i="17"/>
  <c r="I85" i="17"/>
  <c r="G85" i="17"/>
  <c r="G300" i="17" s="1"/>
  <c r="C85" i="17"/>
  <c r="B85" i="17"/>
  <c r="O84" i="17"/>
  <c r="M84" i="17"/>
  <c r="M299" i="17" s="1"/>
  <c r="K84" i="17"/>
  <c r="I84" i="17"/>
  <c r="G84" i="17"/>
  <c r="C84" i="17"/>
  <c r="B84" i="17"/>
  <c r="O83" i="17"/>
  <c r="M83" i="17"/>
  <c r="K83" i="17"/>
  <c r="I83" i="17"/>
  <c r="G83" i="17"/>
  <c r="C83" i="17"/>
  <c r="B83" i="17"/>
  <c r="O82" i="17"/>
  <c r="M82" i="17"/>
  <c r="K82" i="17"/>
  <c r="I82" i="17"/>
  <c r="E82" i="17" s="1"/>
  <c r="G82" i="17"/>
  <c r="C82" i="17"/>
  <c r="B82" i="17"/>
  <c r="O81" i="17"/>
  <c r="M81" i="17"/>
  <c r="K81" i="17"/>
  <c r="I81" i="17"/>
  <c r="G81" i="17"/>
  <c r="C81" i="17"/>
  <c r="B81" i="17"/>
  <c r="O80" i="17"/>
  <c r="M80" i="17"/>
  <c r="K80" i="17"/>
  <c r="I80" i="17"/>
  <c r="G80" i="17"/>
  <c r="C80" i="17"/>
  <c r="B80" i="17"/>
  <c r="O79" i="17"/>
  <c r="O294" i="17" s="1"/>
  <c r="M79" i="17"/>
  <c r="K79" i="17"/>
  <c r="I79" i="17"/>
  <c r="G79" i="17"/>
  <c r="C79" i="17"/>
  <c r="B79" i="17"/>
  <c r="O78" i="17"/>
  <c r="M78" i="17"/>
  <c r="K78" i="17"/>
  <c r="I78" i="17"/>
  <c r="G78" i="17"/>
  <c r="C78" i="17"/>
  <c r="B78" i="17"/>
  <c r="O77" i="17"/>
  <c r="M77" i="17"/>
  <c r="K77" i="17"/>
  <c r="I77" i="17"/>
  <c r="G77" i="17"/>
  <c r="C77" i="17"/>
  <c r="B77" i="17"/>
  <c r="O76" i="17"/>
  <c r="M76" i="17"/>
  <c r="K76" i="17"/>
  <c r="I76" i="17"/>
  <c r="G76" i="17"/>
  <c r="C76" i="17"/>
  <c r="B76" i="17"/>
  <c r="O75" i="17"/>
  <c r="M75" i="17"/>
  <c r="K75" i="17"/>
  <c r="I75" i="17"/>
  <c r="G75" i="17"/>
  <c r="C75" i="17"/>
  <c r="B75" i="17"/>
  <c r="O74" i="17"/>
  <c r="M74" i="17"/>
  <c r="K74" i="17"/>
  <c r="I74" i="17"/>
  <c r="G74" i="17"/>
  <c r="C74" i="17"/>
  <c r="B74" i="17"/>
  <c r="O73" i="17"/>
  <c r="M73" i="17"/>
  <c r="M288" i="17" s="1"/>
  <c r="K73" i="17"/>
  <c r="I73" i="17"/>
  <c r="G73" i="17"/>
  <c r="G288" i="17" s="1"/>
  <c r="C73" i="17"/>
  <c r="B73" i="17"/>
  <c r="O72" i="17"/>
  <c r="M72" i="17"/>
  <c r="M287" i="17" s="1"/>
  <c r="K72" i="17"/>
  <c r="I72" i="17"/>
  <c r="G72" i="17"/>
  <c r="C72" i="17"/>
  <c r="B72" i="17"/>
  <c r="O71" i="17"/>
  <c r="M71" i="17"/>
  <c r="K71" i="17"/>
  <c r="I71" i="17"/>
  <c r="G71" i="17"/>
  <c r="C71" i="17"/>
  <c r="B71" i="17"/>
  <c r="D61" i="17"/>
  <c r="O51" i="17"/>
  <c r="M51" i="17"/>
  <c r="K51" i="17"/>
  <c r="K320" i="17" s="1"/>
  <c r="I51" i="17"/>
  <c r="G51" i="17"/>
  <c r="O50" i="17"/>
  <c r="M50" i="17"/>
  <c r="K50" i="17"/>
  <c r="I50" i="17"/>
  <c r="G50" i="17"/>
  <c r="G319" i="17" s="1"/>
  <c r="O49" i="17"/>
  <c r="M49" i="17"/>
  <c r="K49" i="17"/>
  <c r="I49" i="17"/>
  <c r="G49" i="17"/>
  <c r="G318" i="17" s="1"/>
  <c r="O48" i="17"/>
  <c r="M48" i="17"/>
  <c r="M317" i="17"/>
  <c r="K48" i="17"/>
  <c r="I48" i="17"/>
  <c r="G48" i="17"/>
  <c r="O47" i="17"/>
  <c r="O316" i="17" s="1"/>
  <c r="M47" i="17"/>
  <c r="K47" i="17"/>
  <c r="K316" i="17" s="1"/>
  <c r="I47" i="17"/>
  <c r="G47" i="17"/>
  <c r="O46" i="17"/>
  <c r="O315" i="17"/>
  <c r="M46" i="17"/>
  <c r="K46" i="17"/>
  <c r="I46" i="17"/>
  <c r="I315" i="17" s="1"/>
  <c r="G46" i="17"/>
  <c r="G315" i="17"/>
  <c r="O45" i="17"/>
  <c r="M45" i="17"/>
  <c r="M314" i="17"/>
  <c r="K45" i="17"/>
  <c r="E45" i="17" s="1"/>
  <c r="I45" i="17"/>
  <c r="G45" i="17"/>
  <c r="G314" i="17"/>
  <c r="O44" i="17"/>
  <c r="M44" i="17"/>
  <c r="K44" i="17"/>
  <c r="K313" i="17" s="1"/>
  <c r="I44" i="17"/>
  <c r="G44" i="17"/>
  <c r="O43" i="17"/>
  <c r="M43" i="17"/>
  <c r="K43" i="17"/>
  <c r="I43" i="17"/>
  <c r="I312" i="17"/>
  <c r="G43" i="17"/>
  <c r="O42" i="17"/>
  <c r="E42" i="17" s="1"/>
  <c r="M42" i="17"/>
  <c r="K42" i="17"/>
  <c r="I42" i="17"/>
  <c r="G42" i="17"/>
  <c r="G311" i="17" s="1"/>
  <c r="O41" i="17"/>
  <c r="O310" i="17"/>
  <c r="M41" i="17"/>
  <c r="M310" i="17" s="1"/>
  <c r="K41" i="17"/>
  <c r="I41" i="17"/>
  <c r="G41" i="17"/>
  <c r="G310" i="17"/>
  <c r="O40" i="17"/>
  <c r="M40" i="17"/>
  <c r="K40" i="17"/>
  <c r="K309" i="17"/>
  <c r="I40" i="17"/>
  <c r="G40" i="17"/>
  <c r="O39" i="17"/>
  <c r="M39" i="17"/>
  <c r="K39" i="17"/>
  <c r="I39" i="17"/>
  <c r="G39" i="17"/>
  <c r="O38" i="17"/>
  <c r="M38" i="17"/>
  <c r="K38" i="17"/>
  <c r="I38" i="17"/>
  <c r="I307" i="17"/>
  <c r="G38" i="17"/>
  <c r="O37" i="17"/>
  <c r="O306" i="17"/>
  <c r="M37" i="17"/>
  <c r="K37" i="17"/>
  <c r="I37" i="17"/>
  <c r="G37" i="17"/>
  <c r="O36" i="17"/>
  <c r="M36" i="17"/>
  <c r="E36" i="17" s="1"/>
  <c r="K36" i="17"/>
  <c r="I36" i="17"/>
  <c r="G36" i="17"/>
  <c r="O35" i="17"/>
  <c r="M35" i="17"/>
  <c r="K35" i="17"/>
  <c r="I35" i="17"/>
  <c r="G35" i="17"/>
  <c r="O34" i="17"/>
  <c r="I34" i="17"/>
  <c r="K34" i="17"/>
  <c r="M34" i="17"/>
  <c r="G34" i="17"/>
  <c r="O33" i="17"/>
  <c r="M33" i="17"/>
  <c r="K33" i="17"/>
  <c r="I33" i="17"/>
  <c r="G33" i="17"/>
  <c r="O32" i="17"/>
  <c r="M32" i="17"/>
  <c r="K32" i="17"/>
  <c r="I32" i="17"/>
  <c r="G32" i="17"/>
  <c r="G301" i="17"/>
  <c r="O31" i="17"/>
  <c r="M31" i="17"/>
  <c r="K31" i="17"/>
  <c r="I31" i="17"/>
  <c r="G31" i="17"/>
  <c r="O30" i="17"/>
  <c r="M30" i="17"/>
  <c r="K30" i="17"/>
  <c r="I30" i="17"/>
  <c r="G30" i="17"/>
  <c r="O29" i="17"/>
  <c r="M29" i="17"/>
  <c r="K29" i="17"/>
  <c r="I29" i="17"/>
  <c r="G29" i="17"/>
  <c r="G298" i="17" s="1"/>
  <c r="O28" i="17"/>
  <c r="M28" i="17"/>
  <c r="E28" i="17" s="1"/>
  <c r="K28" i="17"/>
  <c r="I28" i="17"/>
  <c r="G28" i="17"/>
  <c r="O27" i="17"/>
  <c r="M27" i="17"/>
  <c r="K27" i="17"/>
  <c r="I27" i="17"/>
  <c r="I296" i="17" s="1"/>
  <c r="G27" i="17"/>
  <c r="O26" i="17"/>
  <c r="M26" i="17"/>
  <c r="K26" i="17"/>
  <c r="I26" i="17"/>
  <c r="G26" i="17"/>
  <c r="O25" i="17"/>
  <c r="M25" i="17"/>
  <c r="K25" i="17"/>
  <c r="I25" i="17"/>
  <c r="G25" i="17"/>
  <c r="G294" i="17"/>
  <c r="O24" i="17"/>
  <c r="O293" i="17" s="1"/>
  <c r="M24" i="17"/>
  <c r="M293" i="17" s="1"/>
  <c r="K24" i="17"/>
  <c r="I24" i="17"/>
  <c r="E24" i="17" s="1"/>
  <c r="G24" i="17"/>
  <c r="G293" i="17" s="1"/>
  <c r="O23" i="17"/>
  <c r="M23" i="17"/>
  <c r="K23" i="17"/>
  <c r="K292" i="17" s="1"/>
  <c r="I23" i="17"/>
  <c r="G23" i="17"/>
  <c r="O22" i="17"/>
  <c r="O291" i="17" s="1"/>
  <c r="M22" i="17"/>
  <c r="K22" i="17"/>
  <c r="I22" i="17"/>
  <c r="I291" i="17"/>
  <c r="G22" i="17"/>
  <c r="O21" i="17"/>
  <c r="M21" i="17"/>
  <c r="K21" i="17"/>
  <c r="K290" i="17" s="1"/>
  <c r="I21" i="17"/>
  <c r="G21" i="17"/>
  <c r="O20" i="17"/>
  <c r="O289" i="17"/>
  <c r="M20" i="17"/>
  <c r="K20" i="17"/>
  <c r="I20" i="17"/>
  <c r="G20" i="17"/>
  <c r="G289" i="17" s="1"/>
  <c r="O19" i="17"/>
  <c r="M19" i="17"/>
  <c r="K19" i="17"/>
  <c r="I19" i="17"/>
  <c r="G19" i="17"/>
  <c r="O18" i="17"/>
  <c r="I18" i="17"/>
  <c r="K18" i="17"/>
  <c r="M18" i="17"/>
  <c r="G18" i="17"/>
  <c r="O17" i="17"/>
  <c r="M17" i="17"/>
  <c r="K17" i="17"/>
  <c r="I17" i="17"/>
  <c r="G17" i="17"/>
  <c r="B234" i="5"/>
  <c r="C234" i="5"/>
  <c r="B235" i="5"/>
  <c r="C235" i="5"/>
  <c r="B236" i="5"/>
  <c r="C236" i="5"/>
  <c r="B237" i="5"/>
  <c r="C237" i="5"/>
  <c r="B238" i="5"/>
  <c r="C238" i="5"/>
  <c r="B239" i="5"/>
  <c r="C239" i="5"/>
  <c r="B240" i="5"/>
  <c r="C240" i="5"/>
  <c r="B241" i="5"/>
  <c r="C241" i="5"/>
  <c r="B242" i="5"/>
  <c r="C242" i="5"/>
  <c r="B243" i="5"/>
  <c r="C243" i="5"/>
  <c r="B244" i="5"/>
  <c r="C244" i="5"/>
  <c r="B245" i="5"/>
  <c r="C245" i="5"/>
  <c r="B246" i="5"/>
  <c r="C246" i="5"/>
  <c r="B247" i="5"/>
  <c r="C247" i="5"/>
  <c r="B248" i="5"/>
  <c r="C248" i="5"/>
  <c r="B249" i="5"/>
  <c r="C249" i="5"/>
  <c r="B250" i="5"/>
  <c r="C250" i="5"/>
  <c r="B251" i="5"/>
  <c r="C251" i="5"/>
  <c r="B252" i="5"/>
  <c r="C252" i="5"/>
  <c r="B253" i="5"/>
  <c r="C253" i="5"/>
  <c r="B254" i="5"/>
  <c r="C254" i="5"/>
  <c r="B255" i="5"/>
  <c r="C255" i="5"/>
  <c r="B256" i="5"/>
  <c r="C256" i="5"/>
  <c r="B257" i="5"/>
  <c r="C257" i="5"/>
  <c r="B258" i="5"/>
  <c r="C258" i="5"/>
  <c r="B259" i="5"/>
  <c r="C259" i="5"/>
  <c r="B260" i="5"/>
  <c r="C260" i="5"/>
  <c r="B261" i="5"/>
  <c r="C261" i="5"/>
  <c r="B262" i="5"/>
  <c r="C262" i="5"/>
  <c r="B263" i="5"/>
  <c r="C263" i="5"/>
  <c r="B264" i="5"/>
  <c r="C264" i="5"/>
  <c r="B265" i="5"/>
  <c r="C265" i="5"/>
  <c r="B266" i="5"/>
  <c r="C266" i="5"/>
  <c r="B233" i="5"/>
  <c r="C233" i="5"/>
  <c r="C232" i="5"/>
  <c r="B232" i="5"/>
  <c r="B181" i="5"/>
  <c r="C181" i="5"/>
  <c r="B182" i="5"/>
  <c r="C182" i="5"/>
  <c r="B183" i="5"/>
  <c r="C183" i="5"/>
  <c r="B184" i="5"/>
  <c r="C184" i="5"/>
  <c r="B185" i="5"/>
  <c r="C185" i="5"/>
  <c r="B186" i="5"/>
  <c r="C186" i="5"/>
  <c r="B187" i="5"/>
  <c r="C187" i="5"/>
  <c r="B188" i="5"/>
  <c r="C188" i="5"/>
  <c r="B189" i="5"/>
  <c r="C189" i="5"/>
  <c r="B190" i="5"/>
  <c r="C190" i="5"/>
  <c r="B191" i="5"/>
  <c r="C191" i="5"/>
  <c r="B192" i="5"/>
  <c r="C192" i="5"/>
  <c r="B193" i="5"/>
  <c r="C193" i="5"/>
  <c r="B194" i="5"/>
  <c r="C194" i="5"/>
  <c r="B195" i="5"/>
  <c r="C195" i="5"/>
  <c r="B196" i="5"/>
  <c r="C196" i="5"/>
  <c r="B197" i="5"/>
  <c r="C197" i="5"/>
  <c r="B198" i="5"/>
  <c r="C198" i="5"/>
  <c r="B199" i="5"/>
  <c r="C199" i="5"/>
  <c r="B200" i="5"/>
  <c r="C200" i="5"/>
  <c r="B201" i="5"/>
  <c r="C201" i="5"/>
  <c r="B202" i="5"/>
  <c r="C202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B210" i="5"/>
  <c r="C210" i="5"/>
  <c r="B211" i="5"/>
  <c r="C211" i="5"/>
  <c r="B212" i="5"/>
  <c r="C212" i="5"/>
  <c r="B213" i="5"/>
  <c r="C213" i="5"/>
  <c r="C180" i="5"/>
  <c r="B180" i="5"/>
  <c r="C179" i="5"/>
  <c r="B179" i="5"/>
  <c r="B127" i="5"/>
  <c r="C127" i="5"/>
  <c r="B128" i="5"/>
  <c r="C128" i="5"/>
  <c r="B129" i="5"/>
  <c r="C129" i="5"/>
  <c r="B130" i="5"/>
  <c r="C130" i="5"/>
  <c r="B131" i="5"/>
  <c r="C131" i="5"/>
  <c r="B132" i="5"/>
  <c r="C132" i="5"/>
  <c r="B133" i="5"/>
  <c r="C133" i="5"/>
  <c r="B134" i="5"/>
  <c r="C134" i="5"/>
  <c r="B135" i="5"/>
  <c r="C135" i="5"/>
  <c r="B136" i="5"/>
  <c r="C136" i="5"/>
  <c r="B137" i="5"/>
  <c r="C137" i="5"/>
  <c r="B138" i="5"/>
  <c r="C138" i="5"/>
  <c r="B139" i="5"/>
  <c r="C139" i="5"/>
  <c r="B140" i="5"/>
  <c r="C140" i="5"/>
  <c r="B141" i="5"/>
  <c r="C141" i="5"/>
  <c r="B142" i="5"/>
  <c r="C142" i="5"/>
  <c r="B143" i="5"/>
  <c r="C143" i="5"/>
  <c r="B144" i="5"/>
  <c r="C144" i="5"/>
  <c r="B145" i="5"/>
  <c r="C145" i="5"/>
  <c r="B146" i="5"/>
  <c r="C146" i="5"/>
  <c r="B147" i="5"/>
  <c r="C147" i="5"/>
  <c r="B148" i="5"/>
  <c r="C148" i="5"/>
  <c r="B149" i="5"/>
  <c r="C149" i="5"/>
  <c r="B150" i="5"/>
  <c r="C150" i="5"/>
  <c r="B151" i="5"/>
  <c r="C151" i="5"/>
  <c r="B152" i="5"/>
  <c r="C152" i="5"/>
  <c r="B153" i="5"/>
  <c r="C153" i="5"/>
  <c r="B154" i="5"/>
  <c r="C154" i="5"/>
  <c r="B155" i="5"/>
  <c r="C155" i="5"/>
  <c r="B156" i="5"/>
  <c r="C156" i="5"/>
  <c r="B157" i="5"/>
  <c r="C157" i="5"/>
  <c r="B158" i="5"/>
  <c r="C158" i="5"/>
  <c r="B159" i="5"/>
  <c r="C159" i="5"/>
  <c r="B126" i="5"/>
  <c r="C126" i="5"/>
  <c r="C125" i="5"/>
  <c r="B125" i="5"/>
  <c r="B73" i="5"/>
  <c r="C73" i="5"/>
  <c r="B74" i="5"/>
  <c r="C74" i="5"/>
  <c r="B75" i="5"/>
  <c r="C75" i="5"/>
  <c r="B76" i="5"/>
  <c r="C76" i="5"/>
  <c r="B77" i="5"/>
  <c r="C77" i="5"/>
  <c r="B78" i="5"/>
  <c r="C78" i="5"/>
  <c r="B79" i="5"/>
  <c r="C79" i="5"/>
  <c r="B80" i="5"/>
  <c r="C80" i="5"/>
  <c r="B81" i="5"/>
  <c r="C81" i="5"/>
  <c r="B82" i="5"/>
  <c r="C82" i="5"/>
  <c r="B83" i="5"/>
  <c r="C83" i="5"/>
  <c r="B84" i="5"/>
  <c r="C84" i="5"/>
  <c r="B85" i="5"/>
  <c r="C85" i="5"/>
  <c r="B86" i="5"/>
  <c r="C86" i="5"/>
  <c r="B87" i="5"/>
  <c r="C87" i="5"/>
  <c r="B88" i="5"/>
  <c r="C88" i="5"/>
  <c r="B89" i="5"/>
  <c r="C89" i="5"/>
  <c r="B90" i="5"/>
  <c r="C90" i="5"/>
  <c r="B91" i="5"/>
  <c r="C91" i="5"/>
  <c r="B92" i="5"/>
  <c r="C92" i="5"/>
  <c r="B93" i="5"/>
  <c r="C93" i="5"/>
  <c r="B94" i="5"/>
  <c r="C94" i="5"/>
  <c r="B95" i="5"/>
  <c r="C95" i="5"/>
  <c r="B96" i="5"/>
  <c r="C96" i="5"/>
  <c r="B97" i="5"/>
  <c r="C97" i="5"/>
  <c r="B98" i="5"/>
  <c r="C98" i="5"/>
  <c r="B99" i="5"/>
  <c r="C99" i="5"/>
  <c r="B100" i="5"/>
  <c r="C100" i="5"/>
  <c r="B101" i="5"/>
  <c r="C101" i="5"/>
  <c r="B102" i="5"/>
  <c r="C102" i="5"/>
  <c r="B103" i="5"/>
  <c r="C103" i="5"/>
  <c r="B104" i="5"/>
  <c r="C104" i="5"/>
  <c r="B105" i="5"/>
  <c r="C105" i="5"/>
  <c r="C72" i="5"/>
  <c r="B72" i="5"/>
  <c r="C71" i="5"/>
  <c r="B71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287" i="5"/>
  <c r="B286" i="5"/>
  <c r="D288" i="5"/>
  <c r="H288" i="5"/>
  <c r="J288" i="5"/>
  <c r="L288" i="5"/>
  <c r="N288" i="5"/>
  <c r="D289" i="5"/>
  <c r="H289" i="5"/>
  <c r="J289" i="5"/>
  <c r="L289" i="5"/>
  <c r="N289" i="5"/>
  <c r="D290" i="5"/>
  <c r="H290" i="5"/>
  <c r="J290" i="5"/>
  <c r="L290" i="5"/>
  <c r="N290" i="5"/>
  <c r="D291" i="5"/>
  <c r="H291" i="5"/>
  <c r="J291" i="5"/>
  <c r="L291" i="5"/>
  <c r="N291" i="5"/>
  <c r="D292" i="5"/>
  <c r="H292" i="5"/>
  <c r="J292" i="5"/>
  <c r="L292" i="5"/>
  <c r="N292" i="5"/>
  <c r="D293" i="5"/>
  <c r="H293" i="5"/>
  <c r="J293" i="5"/>
  <c r="L293" i="5"/>
  <c r="N293" i="5"/>
  <c r="D294" i="5"/>
  <c r="H294" i="5"/>
  <c r="J294" i="5"/>
  <c r="L294" i="5"/>
  <c r="N294" i="5"/>
  <c r="D295" i="5"/>
  <c r="H295" i="5"/>
  <c r="J295" i="5"/>
  <c r="L295" i="5"/>
  <c r="N295" i="5"/>
  <c r="D296" i="5"/>
  <c r="H296" i="5"/>
  <c r="J296" i="5"/>
  <c r="L296" i="5"/>
  <c r="N296" i="5"/>
  <c r="D297" i="5"/>
  <c r="H297" i="5"/>
  <c r="J297" i="5"/>
  <c r="L297" i="5"/>
  <c r="N297" i="5"/>
  <c r="D298" i="5"/>
  <c r="H298" i="5"/>
  <c r="J298" i="5"/>
  <c r="L298" i="5"/>
  <c r="N298" i="5"/>
  <c r="D299" i="5"/>
  <c r="H299" i="5"/>
  <c r="J299" i="5"/>
  <c r="L299" i="5"/>
  <c r="N299" i="5"/>
  <c r="D300" i="5"/>
  <c r="H300" i="5"/>
  <c r="J300" i="5"/>
  <c r="L300" i="5"/>
  <c r="N300" i="5"/>
  <c r="D301" i="5"/>
  <c r="H301" i="5"/>
  <c r="J301" i="5"/>
  <c r="L301" i="5"/>
  <c r="N301" i="5"/>
  <c r="D302" i="5"/>
  <c r="H302" i="5"/>
  <c r="J302" i="5"/>
  <c r="L302" i="5"/>
  <c r="N302" i="5"/>
  <c r="D303" i="5"/>
  <c r="H303" i="5"/>
  <c r="J303" i="5"/>
  <c r="L303" i="5"/>
  <c r="N303" i="5"/>
  <c r="D304" i="5"/>
  <c r="H304" i="5"/>
  <c r="J304" i="5"/>
  <c r="L304" i="5"/>
  <c r="N304" i="5"/>
  <c r="D305" i="5"/>
  <c r="H305" i="5"/>
  <c r="J305" i="5"/>
  <c r="L305" i="5"/>
  <c r="N305" i="5"/>
  <c r="D306" i="5"/>
  <c r="H306" i="5"/>
  <c r="J306" i="5"/>
  <c r="L306" i="5"/>
  <c r="N306" i="5"/>
  <c r="D307" i="5"/>
  <c r="H307" i="5"/>
  <c r="J307" i="5"/>
  <c r="L307" i="5"/>
  <c r="N307" i="5"/>
  <c r="D308" i="5"/>
  <c r="H308" i="5"/>
  <c r="J308" i="5"/>
  <c r="L308" i="5"/>
  <c r="N308" i="5"/>
  <c r="D309" i="5"/>
  <c r="H309" i="5"/>
  <c r="J309" i="5"/>
  <c r="L309" i="5"/>
  <c r="N309" i="5"/>
  <c r="D310" i="5"/>
  <c r="H310" i="5"/>
  <c r="J310" i="5"/>
  <c r="L310" i="5"/>
  <c r="N310" i="5"/>
  <c r="D311" i="5"/>
  <c r="H311" i="5"/>
  <c r="J311" i="5"/>
  <c r="L311" i="5"/>
  <c r="N311" i="5"/>
  <c r="D312" i="5"/>
  <c r="H312" i="5"/>
  <c r="J312" i="5"/>
  <c r="L312" i="5"/>
  <c r="N312" i="5"/>
  <c r="D313" i="5"/>
  <c r="H313" i="5"/>
  <c r="J313" i="5"/>
  <c r="L313" i="5"/>
  <c r="N313" i="5"/>
  <c r="D314" i="5"/>
  <c r="H314" i="5"/>
  <c r="J314" i="5"/>
  <c r="L314" i="5"/>
  <c r="N314" i="5"/>
  <c r="D315" i="5"/>
  <c r="H315" i="5"/>
  <c r="J315" i="5"/>
  <c r="L315" i="5"/>
  <c r="N315" i="5"/>
  <c r="D316" i="5"/>
  <c r="H316" i="5"/>
  <c r="J316" i="5"/>
  <c r="L316" i="5"/>
  <c r="N316" i="5"/>
  <c r="D317" i="5"/>
  <c r="H317" i="5"/>
  <c r="J317" i="5"/>
  <c r="L317" i="5"/>
  <c r="N317" i="5"/>
  <c r="D318" i="5"/>
  <c r="H318" i="5"/>
  <c r="J318" i="5"/>
  <c r="L318" i="5"/>
  <c r="N318" i="5"/>
  <c r="D319" i="5"/>
  <c r="H319" i="5"/>
  <c r="J319" i="5"/>
  <c r="L319" i="5"/>
  <c r="N319" i="5"/>
  <c r="D320" i="5"/>
  <c r="H320" i="5"/>
  <c r="J320" i="5"/>
  <c r="L320" i="5"/>
  <c r="N320" i="5"/>
  <c r="H287" i="5"/>
  <c r="J287" i="5"/>
  <c r="L287" i="5"/>
  <c r="N287" i="5"/>
  <c r="D287" i="5"/>
  <c r="H286" i="5"/>
  <c r="J286" i="5"/>
  <c r="L286" i="5"/>
  <c r="N286" i="5"/>
  <c r="D286" i="5"/>
  <c r="D274" i="5"/>
  <c r="D273" i="5"/>
  <c r="O266" i="5"/>
  <c r="M266" i="5"/>
  <c r="K266" i="5"/>
  <c r="I266" i="5"/>
  <c r="G266" i="5"/>
  <c r="O265" i="5"/>
  <c r="M265" i="5"/>
  <c r="K265" i="5"/>
  <c r="I265" i="5"/>
  <c r="G265" i="5"/>
  <c r="O264" i="5"/>
  <c r="M264" i="5"/>
  <c r="K264" i="5"/>
  <c r="I264" i="5"/>
  <c r="G264" i="5"/>
  <c r="O263" i="5"/>
  <c r="M263" i="5"/>
  <c r="E263" i="5" s="1"/>
  <c r="K263" i="5"/>
  <c r="I263" i="5"/>
  <c r="G263" i="5"/>
  <c r="O262" i="5"/>
  <c r="E262" i="5" s="1"/>
  <c r="M262" i="5"/>
  <c r="K262" i="5"/>
  <c r="I262" i="5"/>
  <c r="G262" i="5"/>
  <c r="G316" i="5" s="1"/>
  <c r="O261" i="5"/>
  <c r="M261" i="5"/>
  <c r="K261" i="5"/>
  <c r="I261" i="5"/>
  <c r="I315" i="5" s="1"/>
  <c r="G261" i="5"/>
  <c r="O260" i="5"/>
  <c r="M260" i="5"/>
  <c r="K260" i="5"/>
  <c r="I260" i="5"/>
  <c r="G260" i="5"/>
  <c r="O259" i="5"/>
  <c r="M259" i="5"/>
  <c r="E259" i="5" s="1"/>
  <c r="K259" i="5"/>
  <c r="I259" i="5"/>
  <c r="G259" i="5"/>
  <c r="O258" i="5"/>
  <c r="E258" i="5" s="1"/>
  <c r="M258" i="5"/>
  <c r="K258" i="5"/>
  <c r="I258" i="5"/>
  <c r="G258" i="5"/>
  <c r="O257" i="5"/>
  <c r="M257" i="5"/>
  <c r="K257" i="5"/>
  <c r="I257" i="5"/>
  <c r="G257" i="5"/>
  <c r="O256" i="5"/>
  <c r="M256" i="5"/>
  <c r="K256" i="5"/>
  <c r="I256" i="5"/>
  <c r="G256" i="5"/>
  <c r="O255" i="5"/>
  <c r="M255" i="5"/>
  <c r="K255" i="5"/>
  <c r="I255" i="5"/>
  <c r="G255" i="5"/>
  <c r="O254" i="5"/>
  <c r="O308" i="5" s="1"/>
  <c r="M254" i="5"/>
  <c r="K254" i="5"/>
  <c r="I254" i="5"/>
  <c r="G254" i="5"/>
  <c r="O253" i="5"/>
  <c r="M253" i="5"/>
  <c r="K253" i="5"/>
  <c r="I253" i="5"/>
  <c r="G253" i="5"/>
  <c r="O252" i="5"/>
  <c r="M252" i="5"/>
  <c r="K252" i="5"/>
  <c r="I252" i="5"/>
  <c r="G252" i="5"/>
  <c r="O251" i="5"/>
  <c r="M251" i="5"/>
  <c r="K251" i="5"/>
  <c r="I251" i="5"/>
  <c r="G251" i="5"/>
  <c r="O250" i="5"/>
  <c r="M250" i="5"/>
  <c r="K250" i="5"/>
  <c r="I250" i="5"/>
  <c r="G250" i="5"/>
  <c r="O249" i="5"/>
  <c r="M249" i="5"/>
  <c r="K249" i="5"/>
  <c r="I249" i="5"/>
  <c r="G249" i="5"/>
  <c r="O248" i="5"/>
  <c r="M248" i="5"/>
  <c r="K248" i="5"/>
  <c r="I248" i="5"/>
  <c r="G248" i="5"/>
  <c r="O247" i="5"/>
  <c r="M247" i="5"/>
  <c r="K247" i="5"/>
  <c r="I247" i="5"/>
  <c r="G247" i="5"/>
  <c r="O246" i="5"/>
  <c r="E246" i="5" s="1"/>
  <c r="M246" i="5"/>
  <c r="K246" i="5"/>
  <c r="I246" i="5"/>
  <c r="G246" i="5"/>
  <c r="O245" i="5"/>
  <c r="M245" i="5"/>
  <c r="K245" i="5"/>
  <c r="I245" i="5"/>
  <c r="G245" i="5"/>
  <c r="O244" i="5"/>
  <c r="M244" i="5"/>
  <c r="K244" i="5"/>
  <c r="I244" i="5"/>
  <c r="G244" i="5"/>
  <c r="O243" i="5"/>
  <c r="M243" i="5"/>
  <c r="K243" i="5"/>
  <c r="I243" i="5"/>
  <c r="G243" i="5"/>
  <c r="O242" i="5"/>
  <c r="M242" i="5"/>
  <c r="K242" i="5"/>
  <c r="I242" i="5"/>
  <c r="G242" i="5"/>
  <c r="O241" i="5"/>
  <c r="M241" i="5"/>
  <c r="K241" i="5"/>
  <c r="I241" i="5"/>
  <c r="G241" i="5"/>
  <c r="O240" i="5"/>
  <c r="M240" i="5"/>
  <c r="K240" i="5"/>
  <c r="I240" i="5"/>
  <c r="G240" i="5"/>
  <c r="O239" i="5"/>
  <c r="M239" i="5"/>
  <c r="K239" i="5"/>
  <c r="I239" i="5"/>
  <c r="G239" i="5"/>
  <c r="O238" i="5"/>
  <c r="E238" i="5" s="1"/>
  <c r="M238" i="5"/>
  <c r="K238" i="5"/>
  <c r="I238" i="5"/>
  <c r="G238" i="5"/>
  <c r="O237" i="5"/>
  <c r="M237" i="5"/>
  <c r="K237" i="5"/>
  <c r="I237" i="5"/>
  <c r="G237" i="5"/>
  <c r="O236" i="5"/>
  <c r="M236" i="5"/>
  <c r="K236" i="5"/>
  <c r="I236" i="5"/>
  <c r="G236" i="5"/>
  <c r="O235" i="5"/>
  <c r="M235" i="5"/>
  <c r="E235" i="5" s="1"/>
  <c r="K235" i="5"/>
  <c r="I235" i="5"/>
  <c r="G235" i="5"/>
  <c r="O234" i="5"/>
  <c r="M234" i="5"/>
  <c r="K234" i="5"/>
  <c r="I234" i="5"/>
  <c r="G234" i="5"/>
  <c r="O233" i="5"/>
  <c r="M233" i="5"/>
  <c r="K233" i="5"/>
  <c r="I233" i="5"/>
  <c r="G233" i="5"/>
  <c r="O232" i="5"/>
  <c r="M232" i="5"/>
  <c r="K232" i="5"/>
  <c r="I232" i="5"/>
  <c r="G232" i="5"/>
  <c r="D222" i="5" s="1"/>
  <c r="O213" i="5"/>
  <c r="M213" i="5"/>
  <c r="M320" i="5" s="1"/>
  <c r="K213" i="5"/>
  <c r="I213" i="5"/>
  <c r="G213" i="5"/>
  <c r="O212" i="5"/>
  <c r="O319" i="5" s="1"/>
  <c r="M212" i="5"/>
  <c r="K212" i="5"/>
  <c r="I212" i="5"/>
  <c r="G212" i="5"/>
  <c r="O211" i="5"/>
  <c r="M211" i="5"/>
  <c r="K211" i="5"/>
  <c r="I211" i="5"/>
  <c r="G211" i="5"/>
  <c r="O210" i="5"/>
  <c r="M210" i="5"/>
  <c r="K210" i="5"/>
  <c r="K317" i="5" s="1"/>
  <c r="I210" i="5"/>
  <c r="G210" i="5"/>
  <c r="O209" i="5"/>
  <c r="M209" i="5"/>
  <c r="K209" i="5"/>
  <c r="I209" i="5"/>
  <c r="G209" i="5"/>
  <c r="O208" i="5"/>
  <c r="M208" i="5"/>
  <c r="K208" i="5"/>
  <c r="I208" i="5"/>
  <c r="G208" i="5"/>
  <c r="O207" i="5"/>
  <c r="M207" i="5"/>
  <c r="K207" i="5"/>
  <c r="I207" i="5"/>
  <c r="G207" i="5"/>
  <c r="O206" i="5"/>
  <c r="M206" i="5"/>
  <c r="K206" i="5"/>
  <c r="I206" i="5"/>
  <c r="G206" i="5"/>
  <c r="O205" i="5"/>
  <c r="M205" i="5"/>
  <c r="M312" i="5" s="1"/>
  <c r="K205" i="5"/>
  <c r="I205" i="5"/>
  <c r="G205" i="5"/>
  <c r="O204" i="5"/>
  <c r="M204" i="5"/>
  <c r="K204" i="5"/>
  <c r="I204" i="5"/>
  <c r="G204" i="5"/>
  <c r="O203" i="5"/>
  <c r="M203" i="5"/>
  <c r="K203" i="5"/>
  <c r="I203" i="5"/>
  <c r="G203" i="5"/>
  <c r="O202" i="5"/>
  <c r="M202" i="5"/>
  <c r="K202" i="5"/>
  <c r="I202" i="5"/>
  <c r="G202" i="5"/>
  <c r="O201" i="5"/>
  <c r="M201" i="5"/>
  <c r="E201" i="5" s="1"/>
  <c r="K201" i="5"/>
  <c r="I201" i="5"/>
  <c r="G201" i="5"/>
  <c r="O200" i="5"/>
  <c r="M200" i="5"/>
  <c r="K200" i="5"/>
  <c r="I200" i="5"/>
  <c r="G200" i="5"/>
  <c r="O199" i="5"/>
  <c r="M199" i="5"/>
  <c r="K199" i="5"/>
  <c r="I199" i="5"/>
  <c r="G199" i="5"/>
  <c r="O198" i="5"/>
  <c r="M198" i="5"/>
  <c r="K198" i="5"/>
  <c r="I198" i="5"/>
  <c r="G198" i="5"/>
  <c r="O197" i="5"/>
  <c r="M197" i="5"/>
  <c r="M304" i="5" s="1"/>
  <c r="K197" i="5"/>
  <c r="I197" i="5"/>
  <c r="G197" i="5"/>
  <c r="O196" i="5"/>
  <c r="M196" i="5"/>
  <c r="K196" i="5"/>
  <c r="I196" i="5"/>
  <c r="G196" i="5"/>
  <c r="O195" i="5"/>
  <c r="M195" i="5"/>
  <c r="K195" i="5"/>
  <c r="I195" i="5"/>
  <c r="G195" i="5"/>
  <c r="O194" i="5"/>
  <c r="M194" i="5"/>
  <c r="K194" i="5"/>
  <c r="I194" i="5"/>
  <c r="G194" i="5"/>
  <c r="O193" i="5"/>
  <c r="M193" i="5"/>
  <c r="K193" i="5"/>
  <c r="I193" i="5"/>
  <c r="G193" i="5"/>
  <c r="O192" i="5"/>
  <c r="M192" i="5"/>
  <c r="K192" i="5"/>
  <c r="I192" i="5"/>
  <c r="G192" i="5"/>
  <c r="O191" i="5"/>
  <c r="M191" i="5"/>
  <c r="K191" i="5"/>
  <c r="I191" i="5"/>
  <c r="G191" i="5"/>
  <c r="O190" i="5"/>
  <c r="M190" i="5"/>
  <c r="K190" i="5"/>
  <c r="I190" i="5"/>
  <c r="G190" i="5"/>
  <c r="O189" i="5"/>
  <c r="M189" i="5"/>
  <c r="K189" i="5"/>
  <c r="I189" i="5"/>
  <c r="G189" i="5"/>
  <c r="O188" i="5"/>
  <c r="M188" i="5"/>
  <c r="K188" i="5"/>
  <c r="I188" i="5"/>
  <c r="G188" i="5"/>
  <c r="O187" i="5"/>
  <c r="M187" i="5"/>
  <c r="K187" i="5"/>
  <c r="I187" i="5"/>
  <c r="G187" i="5"/>
  <c r="O186" i="5"/>
  <c r="M186" i="5"/>
  <c r="K186" i="5"/>
  <c r="I186" i="5"/>
  <c r="G186" i="5"/>
  <c r="O185" i="5"/>
  <c r="M185" i="5"/>
  <c r="K185" i="5"/>
  <c r="I185" i="5"/>
  <c r="G185" i="5"/>
  <c r="O184" i="5"/>
  <c r="M184" i="5"/>
  <c r="K184" i="5"/>
  <c r="I184" i="5"/>
  <c r="G184" i="5"/>
  <c r="O183" i="5"/>
  <c r="M183" i="5"/>
  <c r="K183" i="5"/>
  <c r="I183" i="5"/>
  <c r="G183" i="5"/>
  <c r="O182" i="5"/>
  <c r="M182" i="5"/>
  <c r="K182" i="5"/>
  <c r="E182" i="5" s="1"/>
  <c r="I182" i="5"/>
  <c r="G182" i="5"/>
  <c r="O181" i="5"/>
  <c r="M181" i="5"/>
  <c r="K181" i="5"/>
  <c r="I181" i="5"/>
  <c r="G181" i="5"/>
  <c r="O180" i="5"/>
  <c r="M180" i="5"/>
  <c r="K180" i="5"/>
  <c r="I180" i="5"/>
  <c r="G180" i="5"/>
  <c r="O179" i="5"/>
  <c r="M179" i="5"/>
  <c r="K179" i="5"/>
  <c r="I179" i="5"/>
  <c r="G179" i="5"/>
  <c r="D169" i="5" s="1"/>
  <c r="O159" i="5"/>
  <c r="M159" i="5"/>
  <c r="K159" i="5"/>
  <c r="I159" i="5"/>
  <c r="G159" i="5"/>
  <c r="O158" i="5"/>
  <c r="M158" i="5"/>
  <c r="M319" i="5" s="1"/>
  <c r="K158" i="5"/>
  <c r="I158" i="5"/>
  <c r="G158" i="5"/>
  <c r="O157" i="5"/>
  <c r="M157" i="5"/>
  <c r="K157" i="5"/>
  <c r="I157" i="5"/>
  <c r="G157" i="5"/>
  <c r="O156" i="5"/>
  <c r="M156" i="5"/>
  <c r="K156" i="5"/>
  <c r="I156" i="5"/>
  <c r="G156" i="5"/>
  <c r="O155" i="5"/>
  <c r="M155" i="5"/>
  <c r="K155" i="5"/>
  <c r="I155" i="5"/>
  <c r="G155" i="5"/>
  <c r="O154" i="5"/>
  <c r="M154" i="5"/>
  <c r="K154" i="5"/>
  <c r="I154" i="5"/>
  <c r="G154" i="5"/>
  <c r="O153" i="5"/>
  <c r="M153" i="5"/>
  <c r="K153" i="5"/>
  <c r="I153" i="5"/>
  <c r="G153" i="5"/>
  <c r="O152" i="5"/>
  <c r="M152" i="5"/>
  <c r="K152" i="5"/>
  <c r="I152" i="5"/>
  <c r="G152" i="5"/>
  <c r="O151" i="5"/>
  <c r="M151" i="5"/>
  <c r="K151" i="5"/>
  <c r="I151" i="5"/>
  <c r="G151" i="5"/>
  <c r="O150" i="5"/>
  <c r="M150" i="5"/>
  <c r="K150" i="5"/>
  <c r="I150" i="5"/>
  <c r="G150" i="5"/>
  <c r="O149" i="5"/>
  <c r="O310" i="5" s="1"/>
  <c r="M149" i="5"/>
  <c r="K149" i="5"/>
  <c r="I149" i="5"/>
  <c r="G149" i="5"/>
  <c r="O148" i="5"/>
  <c r="M148" i="5"/>
  <c r="K148" i="5"/>
  <c r="I148" i="5"/>
  <c r="G148" i="5"/>
  <c r="O147" i="5"/>
  <c r="M147" i="5"/>
  <c r="K147" i="5"/>
  <c r="E147" i="5" s="1"/>
  <c r="I147" i="5"/>
  <c r="G147" i="5"/>
  <c r="O146" i="5"/>
  <c r="M146" i="5"/>
  <c r="K146" i="5"/>
  <c r="I146" i="5"/>
  <c r="G146" i="5"/>
  <c r="O145" i="5"/>
  <c r="M145" i="5"/>
  <c r="K145" i="5"/>
  <c r="I145" i="5"/>
  <c r="G145" i="5"/>
  <c r="O144" i="5"/>
  <c r="M144" i="5"/>
  <c r="K144" i="5"/>
  <c r="I144" i="5"/>
  <c r="G144" i="5"/>
  <c r="O143" i="5"/>
  <c r="M143" i="5"/>
  <c r="K143" i="5"/>
  <c r="I143" i="5"/>
  <c r="G143" i="5"/>
  <c r="O142" i="5"/>
  <c r="M142" i="5"/>
  <c r="K142" i="5"/>
  <c r="I142" i="5"/>
  <c r="G142" i="5"/>
  <c r="O141" i="5"/>
  <c r="M141" i="5"/>
  <c r="K141" i="5"/>
  <c r="I141" i="5"/>
  <c r="G141" i="5"/>
  <c r="O140" i="5"/>
  <c r="M140" i="5"/>
  <c r="K140" i="5"/>
  <c r="I140" i="5"/>
  <c r="E140" i="5" s="1"/>
  <c r="G140" i="5"/>
  <c r="O139" i="5"/>
  <c r="M139" i="5"/>
  <c r="K139" i="5"/>
  <c r="E139" i="5" s="1"/>
  <c r="I139" i="5"/>
  <c r="G139" i="5"/>
  <c r="O138" i="5"/>
  <c r="M138" i="5"/>
  <c r="K138" i="5"/>
  <c r="I138" i="5"/>
  <c r="G138" i="5"/>
  <c r="O137" i="5"/>
  <c r="M137" i="5"/>
  <c r="K137" i="5"/>
  <c r="I137" i="5"/>
  <c r="G137" i="5"/>
  <c r="O136" i="5"/>
  <c r="M136" i="5"/>
  <c r="K136" i="5"/>
  <c r="I136" i="5"/>
  <c r="E136" i="5" s="1"/>
  <c r="G136" i="5"/>
  <c r="O135" i="5"/>
  <c r="M135" i="5"/>
  <c r="K135" i="5"/>
  <c r="I135" i="5"/>
  <c r="G135" i="5"/>
  <c r="O134" i="5"/>
  <c r="M134" i="5"/>
  <c r="K134" i="5"/>
  <c r="I134" i="5"/>
  <c r="G134" i="5"/>
  <c r="O133" i="5"/>
  <c r="M133" i="5"/>
  <c r="K133" i="5"/>
  <c r="I133" i="5"/>
  <c r="G133" i="5"/>
  <c r="O132" i="5"/>
  <c r="M132" i="5"/>
  <c r="K132" i="5"/>
  <c r="I132" i="5"/>
  <c r="G132" i="5"/>
  <c r="O131" i="5"/>
  <c r="M131" i="5"/>
  <c r="K131" i="5"/>
  <c r="I131" i="5"/>
  <c r="G131" i="5"/>
  <c r="O130" i="5"/>
  <c r="M130" i="5"/>
  <c r="K130" i="5"/>
  <c r="I130" i="5"/>
  <c r="G130" i="5"/>
  <c r="O129" i="5"/>
  <c r="M129" i="5"/>
  <c r="K129" i="5"/>
  <c r="I129" i="5"/>
  <c r="G129" i="5"/>
  <c r="O128" i="5"/>
  <c r="M128" i="5"/>
  <c r="K128" i="5"/>
  <c r="I128" i="5"/>
  <c r="G128" i="5"/>
  <c r="O127" i="5"/>
  <c r="M127" i="5"/>
  <c r="K127" i="5"/>
  <c r="E127" i="5" s="1"/>
  <c r="I127" i="5"/>
  <c r="G127" i="5"/>
  <c r="O126" i="5"/>
  <c r="M126" i="5"/>
  <c r="E126" i="5" s="1"/>
  <c r="K126" i="5"/>
  <c r="I126" i="5"/>
  <c r="G126" i="5"/>
  <c r="O125" i="5"/>
  <c r="M125" i="5"/>
  <c r="K125" i="5"/>
  <c r="I125" i="5"/>
  <c r="G125" i="5"/>
  <c r="D115" i="5" s="1"/>
  <c r="O105" i="5"/>
  <c r="M105" i="5"/>
  <c r="K105" i="5"/>
  <c r="I105" i="5"/>
  <c r="G105" i="5"/>
  <c r="O104" i="5"/>
  <c r="M104" i="5"/>
  <c r="K104" i="5"/>
  <c r="I104" i="5"/>
  <c r="G104" i="5"/>
  <c r="O103" i="5"/>
  <c r="M103" i="5"/>
  <c r="K103" i="5"/>
  <c r="I103" i="5"/>
  <c r="G103" i="5"/>
  <c r="O102" i="5"/>
  <c r="O317" i="5" s="1"/>
  <c r="M102" i="5"/>
  <c r="K102" i="5"/>
  <c r="I102" i="5"/>
  <c r="G102" i="5"/>
  <c r="O101" i="5"/>
  <c r="M101" i="5"/>
  <c r="K101" i="5"/>
  <c r="I101" i="5"/>
  <c r="G101" i="5"/>
  <c r="O100" i="5"/>
  <c r="M100" i="5"/>
  <c r="K100" i="5"/>
  <c r="E100" i="5" s="1"/>
  <c r="I100" i="5"/>
  <c r="G100" i="5"/>
  <c r="O99" i="5"/>
  <c r="M99" i="5"/>
  <c r="K99" i="5"/>
  <c r="I99" i="5"/>
  <c r="G99" i="5"/>
  <c r="O98" i="5"/>
  <c r="O313" i="5" s="1"/>
  <c r="M98" i="5"/>
  <c r="K98" i="5"/>
  <c r="I98" i="5"/>
  <c r="G98" i="5"/>
  <c r="O97" i="5"/>
  <c r="M97" i="5"/>
  <c r="K97" i="5"/>
  <c r="I97" i="5"/>
  <c r="G97" i="5"/>
  <c r="O96" i="5"/>
  <c r="M96" i="5"/>
  <c r="K96" i="5"/>
  <c r="K311" i="5" s="1"/>
  <c r="I96" i="5"/>
  <c r="G96" i="5"/>
  <c r="O95" i="5"/>
  <c r="M95" i="5"/>
  <c r="K95" i="5"/>
  <c r="I95" i="5"/>
  <c r="G95" i="5"/>
  <c r="O94" i="5"/>
  <c r="M94" i="5"/>
  <c r="K94" i="5"/>
  <c r="I94" i="5"/>
  <c r="G94" i="5"/>
  <c r="G309" i="5" s="1"/>
  <c r="O93" i="5"/>
  <c r="M93" i="5"/>
  <c r="K93" i="5"/>
  <c r="I93" i="5"/>
  <c r="G93" i="5"/>
  <c r="O92" i="5"/>
  <c r="M92" i="5"/>
  <c r="K92" i="5"/>
  <c r="I92" i="5"/>
  <c r="G92" i="5"/>
  <c r="O91" i="5"/>
  <c r="M91" i="5"/>
  <c r="K91" i="5"/>
  <c r="I91" i="5"/>
  <c r="G91" i="5"/>
  <c r="O90" i="5"/>
  <c r="M90" i="5"/>
  <c r="K90" i="5"/>
  <c r="I90" i="5"/>
  <c r="G90" i="5"/>
  <c r="O89" i="5"/>
  <c r="M89" i="5"/>
  <c r="K89" i="5"/>
  <c r="I89" i="5"/>
  <c r="G89" i="5"/>
  <c r="O88" i="5"/>
  <c r="M88" i="5"/>
  <c r="K88" i="5"/>
  <c r="I88" i="5"/>
  <c r="G88" i="5"/>
  <c r="O87" i="5"/>
  <c r="M87" i="5"/>
  <c r="K87" i="5"/>
  <c r="I87" i="5"/>
  <c r="G87" i="5"/>
  <c r="O86" i="5"/>
  <c r="M86" i="5"/>
  <c r="K86" i="5"/>
  <c r="I86" i="5"/>
  <c r="G86" i="5"/>
  <c r="O85" i="5"/>
  <c r="M85" i="5"/>
  <c r="K85" i="5"/>
  <c r="I85" i="5"/>
  <c r="E85" i="5" s="1"/>
  <c r="G85" i="5"/>
  <c r="O84" i="5"/>
  <c r="M84" i="5"/>
  <c r="K84" i="5"/>
  <c r="I84" i="5"/>
  <c r="G84" i="5"/>
  <c r="O83" i="5"/>
  <c r="M83" i="5"/>
  <c r="E83" i="5" s="1"/>
  <c r="K83" i="5"/>
  <c r="I83" i="5"/>
  <c r="G83" i="5"/>
  <c r="O82" i="5"/>
  <c r="E82" i="5" s="1"/>
  <c r="M82" i="5"/>
  <c r="K82" i="5"/>
  <c r="I82" i="5"/>
  <c r="G82" i="5"/>
  <c r="O81" i="5"/>
  <c r="M81" i="5"/>
  <c r="K81" i="5"/>
  <c r="I81" i="5"/>
  <c r="G81" i="5"/>
  <c r="O80" i="5"/>
  <c r="M80" i="5"/>
  <c r="K80" i="5"/>
  <c r="I80" i="5"/>
  <c r="G80" i="5"/>
  <c r="O79" i="5"/>
  <c r="M79" i="5"/>
  <c r="K79" i="5"/>
  <c r="I79" i="5"/>
  <c r="G79" i="5"/>
  <c r="O78" i="5"/>
  <c r="E78" i="5" s="1"/>
  <c r="M78" i="5"/>
  <c r="K78" i="5"/>
  <c r="I78" i="5"/>
  <c r="G78" i="5"/>
  <c r="O77" i="5"/>
  <c r="M77" i="5"/>
  <c r="K77" i="5"/>
  <c r="I77" i="5"/>
  <c r="G77" i="5"/>
  <c r="O76" i="5"/>
  <c r="M76" i="5"/>
  <c r="K76" i="5"/>
  <c r="I76" i="5"/>
  <c r="G76" i="5"/>
  <c r="O75" i="5"/>
  <c r="M75" i="5"/>
  <c r="K75" i="5"/>
  <c r="I75" i="5"/>
  <c r="G75" i="5"/>
  <c r="O74" i="5"/>
  <c r="E74" i="5" s="1"/>
  <c r="M74" i="5"/>
  <c r="K74" i="5"/>
  <c r="I74" i="5"/>
  <c r="G74" i="5"/>
  <c r="O73" i="5"/>
  <c r="M73" i="5"/>
  <c r="K73" i="5"/>
  <c r="I73" i="5"/>
  <c r="G73" i="5"/>
  <c r="O72" i="5"/>
  <c r="M72" i="5"/>
  <c r="K72" i="5"/>
  <c r="I72" i="5"/>
  <c r="G72" i="5"/>
  <c r="O71" i="5"/>
  <c r="M71" i="5"/>
  <c r="K71" i="5"/>
  <c r="I71" i="5"/>
  <c r="G71" i="5"/>
  <c r="D61" i="5" s="1"/>
  <c r="O51" i="5"/>
  <c r="O320" i="5" s="1"/>
  <c r="O50" i="5"/>
  <c r="O49" i="5"/>
  <c r="O48" i="5"/>
  <c r="O47" i="5"/>
  <c r="O46" i="5"/>
  <c r="M51" i="5"/>
  <c r="M50" i="5"/>
  <c r="M49" i="5"/>
  <c r="M318" i="5" s="1"/>
  <c r="M48" i="5"/>
  <c r="M47" i="5"/>
  <c r="M46" i="5"/>
  <c r="K51" i="5"/>
  <c r="K320" i="5" s="1"/>
  <c r="K50" i="5"/>
  <c r="K49" i="5"/>
  <c r="K48" i="5"/>
  <c r="K47" i="5"/>
  <c r="K46" i="5"/>
  <c r="I51" i="5"/>
  <c r="I50" i="5"/>
  <c r="I49" i="5"/>
  <c r="I48" i="5"/>
  <c r="I47" i="5"/>
  <c r="I46" i="5"/>
  <c r="G50" i="5"/>
  <c r="G319" i="5" s="1"/>
  <c r="G49" i="5"/>
  <c r="G48" i="5"/>
  <c r="G47" i="5"/>
  <c r="G46" i="5"/>
  <c r="O44" i="5"/>
  <c r="M44" i="5"/>
  <c r="K44" i="5"/>
  <c r="O45" i="5"/>
  <c r="O314" i="5" s="1"/>
  <c r="M45" i="5"/>
  <c r="K45" i="5"/>
  <c r="I45" i="5"/>
  <c r="I44" i="5"/>
  <c r="I313" i="5" s="1"/>
  <c r="G44" i="5"/>
  <c r="G45" i="5"/>
  <c r="O43" i="5"/>
  <c r="O42" i="5"/>
  <c r="O41" i="5"/>
  <c r="O40" i="5"/>
  <c r="M43" i="5"/>
  <c r="M42" i="5"/>
  <c r="M311" i="5" s="1"/>
  <c r="M41" i="5"/>
  <c r="M40" i="5"/>
  <c r="M39" i="5"/>
  <c r="K43" i="5"/>
  <c r="E43" i="5" s="1"/>
  <c r="K42" i="5"/>
  <c r="K41" i="5"/>
  <c r="K40" i="5"/>
  <c r="K39" i="5"/>
  <c r="K308" i="5" s="1"/>
  <c r="I43" i="5"/>
  <c r="I42" i="5"/>
  <c r="I41" i="5"/>
  <c r="I310" i="5" s="1"/>
  <c r="I40" i="5"/>
  <c r="I39" i="5"/>
  <c r="O39" i="5"/>
  <c r="G43" i="5"/>
  <c r="G42" i="5"/>
  <c r="G41" i="5"/>
  <c r="G40" i="5"/>
  <c r="G39" i="5"/>
  <c r="K17" i="5"/>
  <c r="I17" i="5"/>
  <c r="O35" i="5"/>
  <c r="O34" i="5"/>
  <c r="O303" i="5" s="1"/>
  <c r="O33" i="5"/>
  <c r="O32" i="5"/>
  <c r="M35" i="5"/>
  <c r="M34" i="5"/>
  <c r="M303" i="5" s="1"/>
  <c r="M33" i="5"/>
  <c r="K35" i="5"/>
  <c r="K34" i="5"/>
  <c r="K303" i="5" s="1"/>
  <c r="K33" i="5"/>
  <c r="I35" i="5"/>
  <c r="I34" i="5"/>
  <c r="I33" i="5"/>
  <c r="I302" i="5" s="1"/>
  <c r="G33" i="5"/>
  <c r="G34" i="5"/>
  <c r="G35" i="5"/>
  <c r="E99" i="17"/>
  <c r="E133" i="17"/>
  <c r="E149" i="17"/>
  <c r="E81" i="17"/>
  <c r="E152" i="17"/>
  <c r="E127" i="17"/>
  <c r="E143" i="17"/>
  <c r="E259" i="17"/>
  <c r="E254" i="17"/>
  <c r="E256" i="17"/>
  <c r="E35" i="17"/>
  <c r="E21" i="17"/>
  <c r="E23" i="17"/>
  <c r="E41" i="17"/>
  <c r="E43" i="17"/>
  <c r="E29" i="17"/>
  <c r="E31" i="17"/>
  <c r="E17" i="17"/>
  <c r="E19" i="17"/>
  <c r="E51" i="17"/>
  <c r="E37" i="17"/>
  <c r="E25" i="17"/>
  <c r="E27" i="17"/>
  <c r="E20" i="17"/>
  <c r="E32" i="17"/>
  <c r="E40" i="17"/>
  <c r="E44" i="17"/>
  <c r="E48" i="17"/>
  <c r="K286" i="17"/>
  <c r="K310" i="17"/>
  <c r="K318" i="17"/>
  <c r="O287" i="17"/>
  <c r="O311" i="17"/>
  <c r="O319" i="17"/>
  <c r="E30" i="17"/>
  <c r="E38" i="17"/>
  <c r="K306" i="17"/>
  <c r="K314" i="17"/>
  <c r="E250" i="5"/>
  <c r="K309" i="5"/>
  <c r="I314" i="5"/>
  <c r="I319" i="5"/>
  <c r="E89" i="5"/>
  <c r="I312" i="5"/>
  <c r="M310" i="5"/>
  <c r="O316" i="5"/>
  <c r="K302" i="5"/>
  <c r="E102" i="5"/>
  <c r="E181" i="5"/>
  <c r="E247" i="5"/>
  <c r="I304" i="5"/>
  <c r="I320" i="5"/>
  <c r="M316" i="5"/>
  <c r="O318" i="5"/>
  <c r="K310" i="5"/>
  <c r="I286" i="5"/>
  <c r="M302" i="5"/>
  <c r="K286" i="5"/>
  <c r="O311" i="5"/>
  <c r="M308" i="5"/>
  <c r="K313" i="5"/>
  <c r="E90" i="5"/>
  <c r="E266" i="5"/>
  <c r="O304" i="5"/>
  <c r="O309" i="5"/>
  <c r="K314" i="5"/>
  <c r="E132" i="5"/>
  <c r="E134" i="5"/>
  <c r="E159" i="5"/>
  <c r="E243" i="5"/>
  <c r="E254" i="5"/>
  <c r="I308" i="5"/>
  <c r="M314" i="5"/>
  <c r="M317" i="5"/>
  <c r="E73" i="5"/>
  <c r="E198" i="5"/>
  <c r="E206" i="5"/>
  <c r="E251" i="5"/>
  <c r="E195" i="5"/>
  <c r="G308" i="5"/>
  <c r="O312" i="5"/>
  <c r="K316" i="5"/>
  <c r="E234" i="5"/>
  <c r="I311" i="5"/>
  <c r="M309" i="5"/>
  <c r="I316" i="5"/>
  <c r="E213" i="5"/>
  <c r="E239" i="5"/>
  <c r="E255" i="5"/>
  <c r="G313" i="5"/>
  <c r="K319" i="5"/>
  <c r="O315" i="5"/>
  <c r="E197" i="5"/>
  <c r="E202" i="5"/>
  <c r="E210" i="5"/>
  <c r="I303" i="5"/>
  <c r="O302" i="5"/>
  <c r="E49" i="5"/>
  <c r="E105" i="5"/>
  <c r="E143" i="5"/>
  <c r="E148" i="5"/>
  <c r="K312" i="5"/>
  <c r="E154" i="5"/>
  <c r="E194" i="5"/>
  <c r="E95" i="5"/>
  <c r="E131" i="5"/>
  <c r="E153" i="5"/>
  <c r="E233" i="5"/>
  <c r="E244" i="5"/>
  <c r="E265" i="5"/>
  <c r="G317" i="5"/>
  <c r="E128" i="5"/>
  <c r="E189" i="5"/>
  <c r="E211" i="5"/>
  <c r="E232" i="5"/>
  <c r="E264" i="5"/>
  <c r="I309" i="5"/>
  <c r="K304" i="5"/>
  <c r="E81" i="5"/>
  <c r="E97" i="5"/>
  <c r="E312" i="5" s="1"/>
  <c r="E155" i="5"/>
  <c r="E186" i="5"/>
  <c r="E205" i="5"/>
  <c r="G303" i="5"/>
  <c r="E80" i="5"/>
  <c r="E94" i="5"/>
  <c r="E144" i="5"/>
  <c r="E152" i="5"/>
  <c r="E77" i="5"/>
  <c r="E99" i="5"/>
  <c r="E149" i="5"/>
  <c r="G177" i="5"/>
  <c r="D168" i="5" s="1"/>
  <c r="E185" i="5"/>
  <c r="E193" i="5"/>
  <c r="E207" i="5"/>
  <c r="E249" i="5"/>
  <c r="E260" i="5"/>
  <c r="G314" i="5"/>
  <c r="E138" i="5"/>
  <c r="E179" i="5"/>
  <c r="E190" i="5"/>
  <c r="E248" i="5"/>
  <c r="I318" i="5"/>
  <c r="M315" i="5"/>
  <c r="G310" i="5"/>
  <c r="E48" i="5"/>
  <c r="E46" i="5"/>
  <c r="E79" i="5"/>
  <c r="E93" i="5"/>
  <c r="E101" i="5"/>
  <c r="E135" i="5"/>
  <c r="E137" i="5"/>
  <c r="E151" i="5"/>
  <c r="E209" i="5"/>
  <c r="E242" i="5"/>
  <c r="G304" i="5"/>
  <c r="G312" i="5"/>
  <c r="G318" i="5"/>
  <c r="G311" i="5"/>
  <c r="G315" i="5"/>
  <c r="E192" i="5"/>
  <c r="E208" i="5"/>
  <c r="G230" i="5"/>
  <c r="D221" i="5"/>
  <c r="E76" i="5"/>
  <c r="E96" i="5"/>
  <c r="E130" i="5"/>
  <c r="E150" i="5"/>
  <c r="E191" i="5"/>
  <c r="E245" i="5"/>
  <c r="E261" i="5"/>
  <c r="E133" i="5"/>
  <c r="E188" i="5"/>
  <c r="E204" i="5"/>
  <c r="E72" i="5"/>
  <c r="E92" i="5"/>
  <c r="E142" i="5"/>
  <c r="E146" i="5"/>
  <c r="E187" i="5"/>
  <c r="E203" i="5"/>
  <c r="E241" i="5"/>
  <c r="E257" i="5"/>
  <c r="E75" i="5"/>
  <c r="E91" i="5"/>
  <c r="E129" i="5"/>
  <c r="E145" i="5"/>
  <c r="E184" i="5"/>
  <c r="E200" i="5"/>
  <c r="E240" i="5"/>
  <c r="E256" i="5"/>
  <c r="E84" i="5"/>
  <c r="E88" i="5"/>
  <c r="E104" i="5"/>
  <c r="E158" i="5"/>
  <c r="E183" i="5"/>
  <c r="E199" i="5"/>
  <c r="E237" i="5"/>
  <c r="E253" i="5"/>
  <c r="E71" i="5"/>
  <c r="E87" i="5"/>
  <c r="E103" i="5"/>
  <c r="E125" i="5"/>
  <c r="E141" i="5"/>
  <c r="E157" i="5"/>
  <c r="E180" i="5"/>
  <c r="E196" i="5"/>
  <c r="E212" i="5"/>
  <c r="E236" i="5"/>
  <c r="E252" i="5"/>
  <c r="G123" i="5"/>
  <c r="D114" i="5" s="1"/>
  <c r="G69" i="5"/>
  <c r="D60" i="5"/>
  <c r="E50" i="5"/>
  <c r="E41" i="5"/>
  <c r="E42" i="5"/>
  <c r="E44" i="5"/>
  <c r="E40" i="5"/>
  <c r="E33" i="5"/>
  <c r="E34" i="5"/>
  <c r="E35" i="5"/>
  <c r="E304" i="5" s="1"/>
  <c r="E309" i="5"/>
  <c r="G51" i="5"/>
  <c r="G320" i="5" s="1"/>
  <c r="O38" i="5"/>
  <c r="O307" i="5"/>
  <c r="M38" i="5"/>
  <c r="M307" i="5" s="1"/>
  <c r="K38" i="5"/>
  <c r="K307" i="5"/>
  <c r="I38" i="5"/>
  <c r="I307" i="5" s="1"/>
  <c r="G38" i="5"/>
  <c r="G307" i="5" s="1"/>
  <c r="O37" i="5"/>
  <c r="O306" i="5" s="1"/>
  <c r="M37" i="5"/>
  <c r="M306" i="5"/>
  <c r="K37" i="5"/>
  <c r="K306" i="5" s="1"/>
  <c r="I37" i="5"/>
  <c r="I306" i="5" s="1"/>
  <c r="G37" i="5"/>
  <c r="G306" i="5" s="1"/>
  <c r="O36" i="5"/>
  <c r="O305" i="5"/>
  <c r="M36" i="5"/>
  <c r="M305" i="5" s="1"/>
  <c r="K36" i="5"/>
  <c r="K305" i="5" s="1"/>
  <c r="I36" i="5"/>
  <c r="I305" i="5" s="1"/>
  <c r="G36" i="5"/>
  <c r="G305" i="5" s="1"/>
  <c r="M32" i="5"/>
  <c r="M301" i="5" s="1"/>
  <c r="K32" i="5"/>
  <c r="K301" i="5" s="1"/>
  <c r="I32" i="5"/>
  <c r="I301" i="5" s="1"/>
  <c r="G32" i="5"/>
  <c r="G301" i="5"/>
  <c r="O31" i="5"/>
  <c r="O300" i="5" s="1"/>
  <c r="M31" i="5"/>
  <c r="M300" i="5" s="1"/>
  <c r="K31" i="5"/>
  <c r="K300" i="5" s="1"/>
  <c r="I31" i="5"/>
  <c r="I300" i="5" s="1"/>
  <c r="G31" i="5"/>
  <c r="G300" i="5" s="1"/>
  <c r="O30" i="5"/>
  <c r="O299" i="5" s="1"/>
  <c r="M30" i="5"/>
  <c r="M299" i="5" s="1"/>
  <c r="K30" i="5"/>
  <c r="K299" i="5"/>
  <c r="I30" i="5"/>
  <c r="I299" i="5" s="1"/>
  <c r="G30" i="5"/>
  <c r="G299" i="5" s="1"/>
  <c r="O29" i="5"/>
  <c r="O298" i="5" s="1"/>
  <c r="M29" i="5"/>
  <c r="M298" i="5" s="1"/>
  <c r="K29" i="5"/>
  <c r="K298" i="5" s="1"/>
  <c r="I29" i="5"/>
  <c r="I298" i="5"/>
  <c r="G29" i="5"/>
  <c r="G298" i="5" s="1"/>
  <c r="O28" i="5"/>
  <c r="O297" i="5"/>
  <c r="M28" i="5"/>
  <c r="M297" i="5" s="1"/>
  <c r="K28" i="5"/>
  <c r="K297" i="5" s="1"/>
  <c r="I28" i="5"/>
  <c r="I297" i="5" s="1"/>
  <c r="G28" i="5"/>
  <c r="G297" i="5"/>
  <c r="O27" i="5"/>
  <c r="O296" i="5" s="1"/>
  <c r="M27" i="5"/>
  <c r="M296" i="5" s="1"/>
  <c r="K27" i="5"/>
  <c r="K296" i="5" s="1"/>
  <c r="I27" i="5"/>
  <c r="I296" i="5"/>
  <c r="G27" i="5"/>
  <c r="G296" i="5" s="1"/>
  <c r="O26" i="5"/>
  <c r="O295" i="5" s="1"/>
  <c r="M26" i="5"/>
  <c r="M295" i="5" s="1"/>
  <c r="K26" i="5"/>
  <c r="K295" i="5" s="1"/>
  <c r="I26" i="5"/>
  <c r="I295" i="5" s="1"/>
  <c r="G26" i="5"/>
  <c r="G295" i="5" s="1"/>
  <c r="O25" i="5"/>
  <c r="O294" i="5" s="1"/>
  <c r="M25" i="5"/>
  <c r="M294" i="5"/>
  <c r="K25" i="5"/>
  <c r="K294" i="5" s="1"/>
  <c r="I25" i="5"/>
  <c r="I294" i="5" s="1"/>
  <c r="G25" i="5"/>
  <c r="G294" i="5" s="1"/>
  <c r="O24" i="5"/>
  <c r="O293" i="5" s="1"/>
  <c r="M24" i="5"/>
  <c r="M293" i="5" s="1"/>
  <c r="K24" i="5"/>
  <c r="K293" i="5" s="1"/>
  <c r="I24" i="5"/>
  <c r="I293" i="5" s="1"/>
  <c r="G24" i="5"/>
  <c r="G293" i="5"/>
  <c r="O23" i="5"/>
  <c r="O292" i="5" s="1"/>
  <c r="M23" i="5"/>
  <c r="M292" i="5" s="1"/>
  <c r="K23" i="5"/>
  <c r="K292" i="5" s="1"/>
  <c r="I23" i="5"/>
  <c r="I292" i="5" s="1"/>
  <c r="G23" i="5"/>
  <c r="G292" i="5" s="1"/>
  <c r="O22" i="5"/>
  <c r="O291" i="5"/>
  <c r="M22" i="5"/>
  <c r="M291" i="5" s="1"/>
  <c r="K22" i="5"/>
  <c r="K291" i="5"/>
  <c r="I22" i="5"/>
  <c r="I291" i="5" s="1"/>
  <c r="G22" i="5"/>
  <c r="G291" i="5" s="1"/>
  <c r="O21" i="5"/>
  <c r="O290" i="5" s="1"/>
  <c r="M21" i="5"/>
  <c r="M290" i="5"/>
  <c r="K21" i="5"/>
  <c r="K290" i="5" s="1"/>
  <c r="I21" i="5"/>
  <c r="E21" i="5" s="1"/>
  <c r="G21" i="5"/>
  <c r="G290" i="5" s="1"/>
  <c r="O20" i="5"/>
  <c r="O289" i="5"/>
  <c r="M20" i="5"/>
  <c r="M289" i="5" s="1"/>
  <c r="K20" i="5"/>
  <c r="K289" i="5" s="1"/>
  <c r="I20" i="5"/>
  <c r="I289" i="5" s="1"/>
  <c r="G20" i="5"/>
  <c r="G289" i="5" s="1"/>
  <c r="O19" i="5"/>
  <c r="O288" i="5" s="1"/>
  <c r="M19" i="5"/>
  <c r="M288" i="5" s="1"/>
  <c r="K19" i="5"/>
  <c r="K288" i="5" s="1"/>
  <c r="I19" i="5"/>
  <c r="I288" i="5"/>
  <c r="G19" i="5"/>
  <c r="G288" i="5" s="1"/>
  <c r="O18" i="5"/>
  <c r="O287" i="5" s="1"/>
  <c r="M18" i="5"/>
  <c r="M287" i="5" s="1"/>
  <c r="K18" i="5"/>
  <c r="K287" i="5" s="1"/>
  <c r="I18" i="5"/>
  <c r="I287" i="5" s="1"/>
  <c r="G18" i="5"/>
  <c r="G287" i="5" s="1"/>
  <c r="O17" i="5"/>
  <c r="O286" i="5" s="1"/>
  <c r="M17" i="5"/>
  <c r="M286" i="5"/>
  <c r="G17" i="5"/>
  <c r="G286" i="5" s="1"/>
  <c r="D276" i="5" s="1"/>
  <c r="E23" i="5"/>
  <c r="E292" i="5" s="1"/>
  <c r="G15" i="5"/>
  <c r="D6" i="5" s="1"/>
  <c r="E51" i="5"/>
  <c r="E320" i="5" s="1"/>
  <c r="E47" i="5"/>
  <c r="E316" i="5" s="1"/>
  <c r="E45" i="5"/>
  <c r="E314" i="5" s="1"/>
  <c r="I157" i="15"/>
  <c r="I156" i="15"/>
  <c r="I155" i="15"/>
  <c r="I154" i="15"/>
  <c r="I153" i="15"/>
  <c r="I152" i="15"/>
  <c r="I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I137" i="15"/>
  <c r="I136" i="15"/>
  <c r="I135" i="15"/>
  <c r="I134" i="15"/>
  <c r="I133" i="15"/>
  <c r="I132" i="15"/>
  <c r="I131" i="15"/>
  <c r="I130" i="15"/>
  <c r="I129" i="15"/>
  <c r="I128" i="15"/>
  <c r="I127" i="15"/>
  <c r="I126" i="15"/>
  <c r="I125" i="15"/>
  <c r="I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P36" i="15"/>
  <c r="N36" i="15"/>
  <c r="L36" i="15"/>
  <c r="J36" i="15"/>
  <c r="H36" i="15"/>
  <c r="P35" i="15"/>
  <c r="N35" i="15"/>
  <c r="L35" i="15"/>
  <c r="J35" i="15"/>
  <c r="H35" i="15"/>
  <c r="P34" i="15"/>
  <c r="N34" i="15"/>
  <c r="L34" i="15"/>
  <c r="J34" i="15"/>
  <c r="H34" i="15"/>
  <c r="P33" i="15"/>
  <c r="N33" i="15"/>
  <c r="L33" i="15"/>
  <c r="J33" i="15"/>
  <c r="F33" i="15" s="1"/>
  <c r="H33" i="15"/>
  <c r="P32" i="15"/>
  <c r="N32" i="15"/>
  <c r="L32" i="15"/>
  <c r="J32" i="15"/>
  <c r="H32" i="15"/>
  <c r="P31" i="15"/>
  <c r="N31" i="15"/>
  <c r="L31" i="15"/>
  <c r="J31" i="15"/>
  <c r="F31" i="15" s="1"/>
  <c r="H31" i="15"/>
  <c r="P30" i="15"/>
  <c r="N30" i="15"/>
  <c r="L30" i="15"/>
  <c r="J30" i="15"/>
  <c r="F30" i="15" s="1"/>
  <c r="H30" i="15"/>
  <c r="P29" i="15"/>
  <c r="N29" i="15"/>
  <c r="L29" i="15"/>
  <c r="J29" i="15"/>
  <c r="H29" i="15"/>
  <c r="P28" i="15"/>
  <c r="N28" i="15"/>
  <c r="L28" i="15"/>
  <c r="J28" i="15"/>
  <c r="H28" i="15"/>
  <c r="P27" i="15"/>
  <c r="N27" i="15"/>
  <c r="L27" i="15"/>
  <c r="J27" i="15"/>
  <c r="H27" i="15"/>
  <c r="P26" i="15"/>
  <c r="N26" i="15"/>
  <c r="L26" i="15"/>
  <c r="J26" i="15"/>
  <c r="F26" i="15" s="1"/>
  <c r="H26" i="15"/>
  <c r="P25" i="15"/>
  <c r="N25" i="15"/>
  <c r="L25" i="15"/>
  <c r="F25" i="15" s="1"/>
  <c r="J25" i="15"/>
  <c r="H25" i="15"/>
  <c r="P24" i="15"/>
  <c r="N24" i="15"/>
  <c r="L24" i="15"/>
  <c r="J24" i="15"/>
  <c r="H24" i="15"/>
  <c r="P23" i="15"/>
  <c r="N23" i="15"/>
  <c r="L23" i="15"/>
  <c r="F23" i="15"/>
  <c r="J23" i="15"/>
  <c r="H23" i="15"/>
  <c r="P22" i="15"/>
  <c r="N22" i="15"/>
  <c r="L22" i="15"/>
  <c r="J22" i="15"/>
  <c r="H22" i="15"/>
  <c r="P21" i="15"/>
  <c r="N21" i="15"/>
  <c r="L21" i="15"/>
  <c r="J21" i="15"/>
  <c r="F21" i="15" s="1"/>
  <c r="H21" i="15"/>
  <c r="P20" i="15"/>
  <c r="N20" i="15"/>
  <c r="L20" i="15"/>
  <c r="J20" i="15"/>
  <c r="H20" i="15"/>
  <c r="P19" i="15"/>
  <c r="N19" i="15"/>
  <c r="L19" i="15"/>
  <c r="J19" i="15"/>
  <c r="F19" i="15" s="1"/>
  <c r="H19" i="15"/>
  <c r="P18" i="15"/>
  <c r="N18" i="15"/>
  <c r="L18" i="15"/>
  <c r="J18" i="15"/>
  <c r="F18" i="15" s="1"/>
  <c r="H18" i="15"/>
  <c r="P17" i="15"/>
  <c r="N17" i="15"/>
  <c r="L17" i="15"/>
  <c r="J17" i="15"/>
  <c r="H17" i="15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P36" i="13"/>
  <c r="N36" i="13"/>
  <c r="L36" i="13"/>
  <c r="J36" i="13"/>
  <c r="F36" i="13" s="1"/>
  <c r="H36" i="13"/>
  <c r="P35" i="13"/>
  <c r="N35" i="13"/>
  <c r="L35" i="13"/>
  <c r="J35" i="13"/>
  <c r="H35" i="13"/>
  <c r="P34" i="13"/>
  <c r="N34" i="13"/>
  <c r="L34" i="13"/>
  <c r="J34" i="13"/>
  <c r="F34" i="13" s="1"/>
  <c r="H34" i="13"/>
  <c r="P33" i="13"/>
  <c r="N33" i="13"/>
  <c r="L33" i="13"/>
  <c r="J33" i="13"/>
  <c r="H33" i="13"/>
  <c r="P32" i="13"/>
  <c r="N32" i="13"/>
  <c r="L32" i="13"/>
  <c r="J32" i="13"/>
  <c r="F32" i="13"/>
  <c r="H32" i="13"/>
  <c r="P31" i="13"/>
  <c r="N31" i="13"/>
  <c r="L31" i="13"/>
  <c r="F31" i="13" s="1"/>
  <c r="J31" i="13"/>
  <c r="H31" i="13"/>
  <c r="P30" i="13"/>
  <c r="N30" i="13"/>
  <c r="F30" i="13" s="1"/>
  <c r="L30" i="13"/>
  <c r="J30" i="13"/>
  <c r="H30" i="13"/>
  <c r="P29" i="13"/>
  <c r="N29" i="13"/>
  <c r="L29" i="13"/>
  <c r="J29" i="13"/>
  <c r="H29" i="13"/>
  <c r="P28" i="13"/>
  <c r="N28" i="13"/>
  <c r="L28" i="13"/>
  <c r="F28" i="13" s="1"/>
  <c r="J28" i="13"/>
  <c r="H28" i="13"/>
  <c r="P27" i="13"/>
  <c r="N27" i="13"/>
  <c r="L27" i="13"/>
  <c r="J27" i="13"/>
  <c r="H27" i="13"/>
  <c r="P26" i="13"/>
  <c r="N26" i="13"/>
  <c r="L26" i="13"/>
  <c r="J26" i="13"/>
  <c r="F26" i="13" s="1"/>
  <c r="H26" i="13"/>
  <c r="P25" i="13"/>
  <c r="N25" i="13"/>
  <c r="L25" i="13"/>
  <c r="J25" i="13"/>
  <c r="H25" i="13"/>
  <c r="P24" i="13"/>
  <c r="F24" i="13" s="1"/>
  <c r="N24" i="13"/>
  <c r="L24" i="13"/>
  <c r="J24" i="13"/>
  <c r="H24" i="13"/>
  <c r="P23" i="13"/>
  <c r="N23" i="13"/>
  <c r="L23" i="13"/>
  <c r="J23" i="13"/>
  <c r="H23" i="13"/>
  <c r="P22" i="13"/>
  <c r="N22" i="13"/>
  <c r="L22" i="13"/>
  <c r="J22" i="13"/>
  <c r="F22" i="13" s="1"/>
  <c r="H22" i="13"/>
  <c r="P21" i="13"/>
  <c r="N21" i="13"/>
  <c r="L21" i="13"/>
  <c r="J21" i="13"/>
  <c r="H21" i="13"/>
  <c r="P20" i="13"/>
  <c r="N20" i="13"/>
  <c r="L20" i="13"/>
  <c r="J20" i="13"/>
  <c r="H20" i="13"/>
  <c r="P19" i="13"/>
  <c r="N19" i="13"/>
  <c r="L19" i="13"/>
  <c r="F19" i="13" s="1"/>
  <c r="J19" i="13"/>
  <c r="H19" i="13"/>
  <c r="P18" i="13"/>
  <c r="N18" i="13"/>
  <c r="L18" i="13"/>
  <c r="J18" i="13"/>
  <c r="F18" i="13" s="1"/>
  <c r="H18" i="13"/>
  <c r="P17" i="13"/>
  <c r="N17" i="13"/>
  <c r="L17" i="13"/>
  <c r="J17" i="13"/>
  <c r="F17" i="13" s="1"/>
  <c r="H17" i="13"/>
  <c r="H15" i="13" s="1"/>
  <c r="E7" i="13" s="1"/>
  <c r="F23" i="13" l="1"/>
  <c r="F29" i="13"/>
  <c r="F24" i="15"/>
  <c r="F27" i="15"/>
  <c r="F34" i="15"/>
  <c r="F36" i="15"/>
  <c r="E17" i="5"/>
  <c r="E286" i="5" s="1"/>
  <c r="E38" i="5"/>
  <c r="E307" i="5" s="1"/>
  <c r="I290" i="5"/>
  <c r="E303" i="5"/>
  <c r="E311" i="5"/>
  <c r="G15" i="17"/>
  <c r="D6" i="17" s="1"/>
  <c r="E309" i="17"/>
  <c r="K294" i="17"/>
  <c r="E26" i="17"/>
  <c r="M294" i="17"/>
  <c r="E240" i="17"/>
  <c r="I318" i="17"/>
  <c r="E49" i="17"/>
  <c r="F21" i="13"/>
  <c r="F27" i="13"/>
  <c r="F35" i="13"/>
  <c r="F22" i="15"/>
  <c r="F28" i="15"/>
  <c r="F35" i="15"/>
  <c r="E30" i="5"/>
  <c r="E299" i="5" s="1"/>
  <c r="E31" i="5"/>
  <c r="E300" i="5" s="1"/>
  <c r="E290" i="5"/>
  <c r="E302" i="5"/>
  <c r="E310" i="5"/>
  <c r="E318" i="5"/>
  <c r="F20" i="13"/>
  <c r="F25" i="13"/>
  <c r="F33" i="13"/>
  <c r="F17" i="15"/>
  <c r="H15" i="15"/>
  <c r="G7" i="15" s="1"/>
  <c r="F20" i="15"/>
  <c r="F29" i="15"/>
  <c r="F32" i="15"/>
  <c r="E22" i="5"/>
  <c r="E291" i="5" s="1"/>
  <c r="E28" i="5"/>
  <c r="E297" i="5" s="1"/>
  <c r="E319" i="5"/>
  <c r="M319" i="17"/>
  <c r="E50" i="17"/>
  <c r="E194" i="17"/>
  <c r="K301" i="17"/>
  <c r="E196" i="17"/>
  <c r="O303" i="17"/>
  <c r="E39" i="5"/>
  <c r="E308" i="5" s="1"/>
  <c r="E98" i="5"/>
  <c r="K315" i="5"/>
  <c r="G287" i="17"/>
  <c r="K299" i="17"/>
  <c r="E33" i="17"/>
  <c r="K302" i="17"/>
  <c r="M315" i="17"/>
  <c r="E46" i="17"/>
  <c r="E86" i="5"/>
  <c r="O301" i="5"/>
  <c r="I317" i="5"/>
  <c r="E156" i="5"/>
  <c r="E317" i="5" s="1"/>
  <c r="E313" i="5"/>
  <c r="O301" i="17"/>
  <c r="M303" i="17"/>
  <c r="M307" i="17"/>
  <c r="K308" i="17"/>
  <c r="E39" i="17"/>
  <c r="I309" i="17"/>
  <c r="G291" i="17"/>
  <c r="E22" i="17"/>
  <c r="G296" i="17"/>
  <c r="K298" i="17"/>
  <c r="E71" i="17"/>
  <c r="E72" i="17"/>
  <c r="E79" i="17"/>
  <c r="E294" i="17" s="1"/>
  <c r="E87" i="17"/>
  <c r="I302" i="17"/>
  <c r="E88" i="17"/>
  <c r="E94" i="17"/>
  <c r="E95" i="17"/>
  <c r="I288" i="17"/>
  <c r="E128" i="17"/>
  <c r="K289" i="17"/>
  <c r="O295" i="17"/>
  <c r="K297" i="17"/>
  <c r="E136" i="17"/>
  <c r="M298" i="17"/>
  <c r="E186" i="17"/>
  <c r="E191" i="17"/>
  <c r="E198" i="17"/>
  <c r="E199" i="17"/>
  <c r="E200" i="17"/>
  <c r="E201" i="17"/>
  <c r="E203" i="17"/>
  <c r="E204" i="17"/>
  <c r="E207" i="17"/>
  <c r="E314" i="17" s="1"/>
  <c r="E242" i="17"/>
  <c r="E244" i="17"/>
  <c r="I313" i="17"/>
  <c r="G302" i="5"/>
  <c r="G284" i="5" s="1"/>
  <c r="D275" i="5" s="1"/>
  <c r="M313" i="5"/>
  <c r="K318" i="5"/>
  <c r="K287" i="17"/>
  <c r="M290" i="17"/>
  <c r="K293" i="17"/>
  <c r="M295" i="17"/>
  <c r="I297" i="17"/>
  <c r="I300" i="17"/>
  <c r="I304" i="17"/>
  <c r="G305" i="17"/>
  <c r="O305" i="17"/>
  <c r="G312" i="17"/>
  <c r="K311" i="17"/>
  <c r="E253" i="17"/>
  <c r="E315" i="5"/>
  <c r="I294" i="17"/>
  <c r="O299" i="17"/>
  <c r="G303" i="17"/>
  <c r="E34" i="17"/>
  <c r="G308" i="17"/>
  <c r="O308" i="17"/>
  <c r="E100" i="17"/>
  <c r="E101" i="17"/>
  <c r="G292" i="17"/>
  <c r="E146" i="17"/>
  <c r="E147" i="17"/>
  <c r="E148" i="17"/>
  <c r="E262" i="17"/>
  <c r="G317" i="17"/>
  <c r="E264" i="17"/>
  <c r="I292" i="17"/>
  <c r="O296" i="17"/>
  <c r="M302" i="17"/>
  <c r="M304" i="17"/>
  <c r="K305" i="17"/>
  <c r="I306" i="17"/>
  <c r="M309" i="17"/>
  <c r="I310" i="17"/>
  <c r="M311" i="17"/>
  <c r="O312" i="17"/>
  <c r="G316" i="17"/>
  <c r="G320" i="17"/>
  <c r="O320" i="17"/>
  <c r="E83" i="17"/>
  <c r="E84" i="17"/>
  <c r="E85" i="17"/>
  <c r="E86" i="17"/>
  <c r="E104" i="17"/>
  <c r="E105" i="17"/>
  <c r="G302" i="17"/>
  <c r="E144" i="17"/>
  <c r="G307" i="17"/>
  <c r="E180" i="17"/>
  <c r="E190" i="17"/>
  <c r="O298" i="17"/>
  <c r="E192" i="17"/>
  <c r="E193" i="17"/>
  <c r="E210" i="17"/>
  <c r="E211" i="17"/>
  <c r="E212" i="17"/>
  <c r="E213" i="17"/>
  <c r="E232" i="17"/>
  <c r="G306" i="17"/>
  <c r="E252" i="17"/>
  <c r="O307" i="17"/>
  <c r="I308" i="17"/>
  <c r="E255" i="17"/>
  <c r="E75" i="17"/>
  <c r="E76" i="17"/>
  <c r="E77" i="17"/>
  <c r="E78" i="17"/>
  <c r="E80" i="17"/>
  <c r="E92" i="17"/>
  <c r="E96" i="17"/>
  <c r="E97" i="17"/>
  <c r="E312" i="17" s="1"/>
  <c r="I316" i="17"/>
  <c r="E103" i="17"/>
  <c r="G297" i="17"/>
  <c r="O297" i="17"/>
  <c r="E154" i="17"/>
  <c r="E155" i="17"/>
  <c r="E156" i="17"/>
  <c r="I320" i="17"/>
  <c r="E182" i="17"/>
  <c r="E183" i="17"/>
  <c r="E184" i="17"/>
  <c r="G177" i="17"/>
  <c r="D168" i="17" s="1"/>
  <c r="E187" i="17"/>
  <c r="E189" i="17"/>
  <c r="E206" i="17"/>
  <c r="E313" i="17" s="1"/>
  <c r="E208" i="17"/>
  <c r="E209" i="17"/>
  <c r="E241" i="17"/>
  <c r="E246" i="17"/>
  <c r="E247" i="17"/>
  <c r="E248" i="17"/>
  <c r="E257" i="17"/>
  <c r="E266" i="17"/>
  <c r="E18" i="5"/>
  <c r="E287" i="5" s="1"/>
  <c r="E102" i="17"/>
  <c r="K317" i="17"/>
  <c r="E134" i="17"/>
  <c r="E295" i="17" s="1"/>
  <c r="K295" i="17"/>
  <c r="E135" i="17"/>
  <c r="M296" i="17"/>
  <c r="E137" i="17"/>
  <c r="I298" i="17"/>
  <c r="E150" i="17"/>
  <c r="E157" i="17"/>
  <c r="E318" i="17" s="1"/>
  <c r="O318" i="17"/>
  <c r="E245" i="17"/>
  <c r="E249" i="17"/>
  <c r="E303" i="17" s="1"/>
  <c r="I303" i="17"/>
  <c r="K304" i="17"/>
  <c r="E250" i="17"/>
  <c r="E251" i="17"/>
  <c r="M305" i="17"/>
  <c r="E37" i="5"/>
  <c r="E306" i="5" s="1"/>
  <c r="E20" i="5"/>
  <c r="E289" i="5" s="1"/>
  <c r="E29" i="5"/>
  <c r="E298" i="5" s="1"/>
  <c r="E24" i="5"/>
  <c r="E293" i="5" s="1"/>
  <c r="E25" i="5"/>
  <c r="E294" i="5" s="1"/>
  <c r="E26" i="5"/>
  <c r="E295" i="5" s="1"/>
  <c r="E27" i="5"/>
  <c r="E296" i="5" s="1"/>
  <c r="E19" i="5"/>
  <c r="E288" i="5" s="1"/>
  <c r="G286" i="17"/>
  <c r="D276" i="17" s="1"/>
  <c r="D7" i="17"/>
  <c r="I287" i="17"/>
  <c r="E18" i="17"/>
  <c r="E287" i="17" s="1"/>
  <c r="O288" i="17"/>
  <c r="E73" i="17"/>
  <c r="I289" i="17"/>
  <c r="E74" i="17"/>
  <c r="E93" i="17"/>
  <c r="E308" i="17" s="1"/>
  <c r="M308" i="17"/>
  <c r="E130" i="17"/>
  <c r="M291" i="17"/>
  <c r="E131" i="17"/>
  <c r="E292" i="17" s="1"/>
  <c r="O292" i="17"/>
  <c r="I293" i="17"/>
  <c r="E132" i="17"/>
  <c r="E293" i="17" s="1"/>
  <c r="E265" i="17"/>
  <c r="E319" i="17" s="1"/>
  <c r="I319" i="17"/>
  <c r="D7" i="5"/>
  <c r="E32" i="5"/>
  <c r="E36" i="5"/>
  <c r="E305" i="5" s="1"/>
  <c r="M292" i="17"/>
  <c r="I295" i="17"/>
  <c r="M297" i="17"/>
  <c r="O309" i="17"/>
  <c r="I314" i="17"/>
  <c r="O314" i="17"/>
  <c r="E47" i="17"/>
  <c r="E316" i="17" s="1"/>
  <c r="M316" i="17"/>
  <c r="G69" i="17"/>
  <c r="D60" i="17" s="1"/>
  <c r="E89" i="17"/>
  <c r="O304" i="17"/>
  <c r="E90" i="17"/>
  <c r="I305" i="17"/>
  <c r="O286" i="17"/>
  <c r="E125" i="17"/>
  <c r="G123" i="17"/>
  <c r="D114" i="17" s="1"/>
  <c r="K315" i="17"/>
  <c r="E261" i="17"/>
  <c r="E315" i="17" s="1"/>
  <c r="E263" i="17"/>
  <c r="O317" i="17"/>
  <c r="I290" i="17"/>
  <c r="K291" i="17"/>
  <c r="K296" i="17"/>
  <c r="I311" i="17"/>
  <c r="K312" i="17"/>
  <c r="G313" i="17"/>
  <c r="M318" i="17"/>
  <c r="E138" i="17"/>
  <c r="I299" i="17"/>
  <c r="K300" i="17"/>
  <c r="E139" i="17"/>
  <c r="E140" i="17"/>
  <c r="E301" i="17" s="1"/>
  <c r="M301" i="17"/>
  <c r="E141" i="17"/>
  <c r="E302" i="17" s="1"/>
  <c r="O302" i="17"/>
  <c r="M306" i="17"/>
  <c r="E145" i="17"/>
  <c r="E306" i="17" s="1"/>
  <c r="E179" i="17"/>
  <c r="I286" i="17"/>
  <c r="K288" i="17"/>
  <c r="E234" i="17"/>
  <c r="M289" i="17"/>
  <c r="E235" i="17"/>
  <c r="G290" i="17"/>
  <c r="G230" i="17"/>
  <c r="D221" i="17" s="1"/>
  <c r="O290" i="17"/>
  <c r="E236" i="17"/>
  <c r="E290" i="17" s="1"/>
  <c r="E298" i="17" l="1"/>
  <c r="E307" i="17"/>
  <c r="E310" i="17"/>
  <c r="G284" i="17"/>
  <c r="D275" i="17" s="1"/>
  <c r="E299" i="17"/>
  <c r="E305" i="17"/>
  <c r="E300" i="17"/>
  <c r="E291" i="17"/>
  <c r="E304" i="17"/>
  <c r="E301" i="5"/>
  <c r="E311" i="17"/>
  <c r="E296" i="17"/>
  <c r="E320" i="17"/>
  <c r="E297" i="17"/>
  <c r="E289" i="17"/>
  <c r="E286" i="17"/>
  <c r="E288" i="17"/>
  <c r="E317" i="17"/>
</calcChain>
</file>

<file path=xl/sharedStrings.xml><?xml version="1.0" encoding="utf-8"?>
<sst xmlns="http://schemas.openxmlformats.org/spreadsheetml/2006/main" count="1439" uniqueCount="220">
  <si>
    <t>Факт</t>
  </si>
  <si>
    <t>кг</t>
  </si>
  <si>
    <t>Тушенка</t>
  </si>
  <si>
    <t>Ряженка</t>
  </si>
  <si>
    <t>л</t>
  </si>
  <si>
    <t>Сметана</t>
  </si>
  <si>
    <t>Творог</t>
  </si>
  <si>
    <t>Рис</t>
  </si>
  <si>
    <t>Горох</t>
  </si>
  <si>
    <t>Какао</t>
  </si>
  <si>
    <t>Сдоба</t>
  </si>
  <si>
    <t>Масло сливочное</t>
  </si>
  <si>
    <t>Масло растительное</t>
  </si>
  <si>
    <t>Крахмал</t>
  </si>
  <si>
    <t>Сухофрукты</t>
  </si>
  <si>
    <t>Яблоки</t>
  </si>
  <si>
    <t>Картофель</t>
  </si>
  <si>
    <t>Лук</t>
  </si>
  <si>
    <t>Морковь</t>
  </si>
  <si>
    <t>Свекла</t>
  </si>
  <si>
    <t>Дрожжи</t>
  </si>
  <si>
    <t>Лавровый лист</t>
  </si>
  <si>
    <t>на выдачу продуктов питания</t>
  </si>
  <si>
    <t xml:space="preserve">Единица измерения </t>
  </si>
  <si>
    <t>Наименование  продуктов</t>
  </si>
  <si>
    <t>Крупа овсяная</t>
  </si>
  <si>
    <t>Крупа ячневая</t>
  </si>
  <si>
    <t>Помидор свежий</t>
  </si>
  <si>
    <t>Мука  пшеничная</t>
  </si>
  <si>
    <t>Крупа "Артек"</t>
  </si>
  <si>
    <t>Сок томатный</t>
  </si>
  <si>
    <t>Перец свежий</t>
  </si>
  <si>
    <t>Сардельки, сосиски</t>
  </si>
  <si>
    <t>Консерва рыбная</t>
  </si>
  <si>
    <t>Молоко свежее</t>
  </si>
  <si>
    <t>Молоко сгущеное</t>
  </si>
  <si>
    <t>Кефир</t>
  </si>
  <si>
    <t>Сыр твёрдый</t>
  </si>
  <si>
    <t>Яйца</t>
  </si>
  <si>
    <t>Крупа гречневая</t>
  </si>
  <si>
    <t>Крупа манная</t>
  </si>
  <si>
    <t>Сахар-песок</t>
  </si>
  <si>
    <t>Повидло разное</t>
  </si>
  <si>
    <t>Печенье разное</t>
  </si>
  <si>
    <t>Капуста квашеная</t>
  </si>
  <si>
    <t>Капуста свежая</t>
  </si>
  <si>
    <t>Огурцы солёные</t>
  </si>
  <si>
    <t>Огурцы свежие</t>
  </si>
  <si>
    <t>Сок фруктовый</t>
  </si>
  <si>
    <t>К выдаче</t>
  </si>
  <si>
    <t>Мясо (говядина)</t>
  </si>
  <si>
    <t>Кол-во чел.</t>
  </si>
  <si>
    <t>Макаронные изделия</t>
  </si>
  <si>
    <t>шт</t>
  </si>
  <si>
    <t>Печень куриная</t>
  </si>
  <si>
    <t>Сухари панировочные</t>
  </si>
  <si>
    <t>В классах</t>
  </si>
  <si>
    <t>ГПД</t>
  </si>
  <si>
    <t>цена порции</t>
  </si>
  <si>
    <t>Код  продукта</t>
  </si>
  <si>
    <t xml:space="preserve">   на </t>
  </si>
  <si>
    <t>610000</t>
  </si>
  <si>
    <t>615052</t>
  </si>
  <si>
    <t>614058</t>
  </si>
  <si>
    <t>УТВЕРЖДАЮ</t>
  </si>
  <si>
    <t xml:space="preserve">         МЕНЮ - ТРЕБОВАНИЕ            </t>
  </si>
  <si>
    <t>Филе куриное</t>
  </si>
  <si>
    <t>Крупа пшеничная</t>
  </si>
  <si>
    <t>613033</t>
  </si>
  <si>
    <t>Кофе напиток</t>
  </si>
  <si>
    <t>Сумма (факт умнож.       на цену     по накл.)</t>
  </si>
  <si>
    <t>Цена       по     накл.</t>
  </si>
  <si>
    <t>Томатная памта</t>
  </si>
  <si>
    <t>Икра кабачковая</t>
  </si>
  <si>
    <t>Вафли</t>
  </si>
  <si>
    <t>Рыба свеж.морож.</t>
  </si>
  <si>
    <t xml:space="preserve">граммы </t>
  </si>
  <si>
    <t>норма на одного чел.,грамм.</t>
  </si>
  <si>
    <t>граммы одного чел умнож/ на кол.детей</t>
  </si>
  <si>
    <t>кг.</t>
  </si>
  <si>
    <t>615043</t>
  </si>
  <si>
    <t>Гречка</t>
  </si>
  <si>
    <t>соль</t>
  </si>
  <si>
    <t>ПРОБА</t>
  </si>
  <si>
    <t>Конфеты карамель</t>
  </si>
  <si>
    <t>613029</t>
  </si>
  <si>
    <t xml:space="preserve">Лук </t>
  </si>
  <si>
    <t>613052</t>
  </si>
  <si>
    <t>612001</t>
  </si>
  <si>
    <t>613001</t>
  </si>
  <si>
    <t>614002</t>
  </si>
  <si>
    <t>Хлеб чёрный</t>
  </si>
  <si>
    <t>616001</t>
  </si>
  <si>
    <t>Хлеб белый</t>
  </si>
  <si>
    <t>Помидор консервированы</t>
  </si>
  <si>
    <t>615060</t>
  </si>
  <si>
    <t xml:space="preserve">Птица, отд.порц.части </t>
  </si>
  <si>
    <t>Крупа Пшено</t>
  </si>
  <si>
    <t xml:space="preserve">        МОУ      СШ   </t>
  </si>
  <si>
    <t>кол-во детей</t>
  </si>
  <si>
    <t>кол-во ДНЕЙ</t>
  </si>
  <si>
    <t>общий вес</t>
  </si>
  <si>
    <t>остаток</t>
  </si>
  <si>
    <t>норма на 1              чел-ка</t>
  </si>
  <si>
    <t>продукты для меню-требования</t>
  </si>
  <si>
    <t xml:space="preserve">                                         расчет продуктов на квартал</t>
  </si>
  <si>
    <t>613045</t>
  </si>
  <si>
    <t>Повар :</t>
  </si>
  <si>
    <t xml:space="preserve"> Директор :</t>
  </si>
  <si>
    <t xml:space="preserve">Медсестра: </t>
  </si>
  <si>
    <t xml:space="preserve"> Кладовщик:</t>
  </si>
  <si>
    <t>615027</t>
  </si>
  <si>
    <t>В.Н.Петрова</t>
  </si>
  <si>
    <t>И.А.Барышева</t>
  </si>
  <si>
    <t>О.В.Лавренюк</t>
  </si>
  <si>
    <t>Л.Ф.Новосад</t>
  </si>
  <si>
    <t>ДИРЕКТОР                        Петрова В.Н.</t>
  </si>
  <si>
    <t>код</t>
  </si>
  <si>
    <t>Соль</t>
  </si>
  <si>
    <t>616010</t>
  </si>
  <si>
    <t>Чай</t>
  </si>
  <si>
    <t>план / заявка</t>
  </si>
  <si>
    <t xml:space="preserve">                                        цена порции</t>
  </si>
  <si>
    <t>Горошек консервированный</t>
  </si>
  <si>
    <t>615051</t>
  </si>
  <si>
    <t>Бананы</t>
  </si>
  <si>
    <t>Печень говяжья</t>
  </si>
  <si>
    <t>610024</t>
  </si>
  <si>
    <t>615016</t>
  </si>
  <si>
    <t>Кукуруза конс</t>
  </si>
  <si>
    <t>№   16</t>
  </si>
  <si>
    <t>всего по норме  (кг./шт.)</t>
  </si>
  <si>
    <t>2021г</t>
  </si>
  <si>
    <t>Выход - вес порции</t>
  </si>
  <si>
    <t xml:space="preserve"> ЗАВТРАК      </t>
  </si>
  <si>
    <t xml:space="preserve">ОБЕД  </t>
  </si>
  <si>
    <t>всего выдано по факту            (кг./шт)</t>
  </si>
  <si>
    <t xml:space="preserve">1 - 11       ПРОБА  </t>
  </si>
  <si>
    <t xml:space="preserve">       цена порции</t>
  </si>
  <si>
    <t xml:space="preserve">       цена воды</t>
  </si>
  <si>
    <t>Кол-во чел. в кл.</t>
  </si>
  <si>
    <t>ВОДА</t>
  </si>
  <si>
    <t>завтрак</t>
  </si>
  <si>
    <t xml:space="preserve">№   </t>
  </si>
  <si>
    <t>1 - 4 кл.</t>
  </si>
  <si>
    <t xml:space="preserve">ДИРЕКТОР                         </t>
  </si>
  <si>
    <t>5 - 11 кл.</t>
  </si>
  <si>
    <t>Цена             по  накл.</t>
  </si>
  <si>
    <t>кг. / гр.</t>
  </si>
  <si>
    <t>всего выдано по ФАКТУ            (кг./шт)</t>
  </si>
  <si>
    <t>по</t>
  </si>
  <si>
    <t>Горошек консерв.</t>
  </si>
  <si>
    <t>Помидор консерв.</t>
  </si>
  <si>
    <t>Сумма (факт умнож.                  на цену                по накл.)</t>
  </si>
  <si>
    <r>
      <t xml:space="preserve">         МЕНЮ - ТРЕБОВАНИЕ </t>
    </r>
    <r>
      <rPr>
        <b/>
        <sz val="20"/>
        <color indexed="10"/>
        <rFont val="Arial"/>
        <family val="2"/>
        <charset val="204"/>
      </rPr>
      <t xml:space="preserve">(среда)      </t>
    </r>
    <r>
      <rPr>
        <b/>
        <sz val="20"/>
        <color indexed="8"/>
        <rFont val="Arial"/>
        <family val="2"/>
        <charset val="204"/>
      </rPr>
      <t xml:space="preserve">       </t>
    </r>
  </si>
  <si>
    <r>
      <t xml:space="preserve">         МЕНЮ - ТРЕБОВАНИЕ </t>
    </r>
    <r>
      <rPr>
        <b/>
        <sz val="20"/>
        <color indexed="10"/>
        <rFont val="Arial"/>
        <family val="2"/>
        <charset val="204"/>
      </rPr>
      <t xml:space="preserve">(вторник)  </t>
    </r>
    <r>
      <rPr>
        <b/>
        <sz val="20"/>
        <color indexed="8"/>
        <rFont val="Arial"/>
        <family val="2"/>
        <charset val="204"/>
      </rPr>
      <t xml:space="preserve">           </t>
    </r>
  </si>
  <si>
    <r>
      <t xml:space="preserve">         МЕНЮ - ТРЕБОВАНИЕ</t>
    </r>
    <r>
      <rPr>
        <b/>
        <sz val="20"/>
        <color indexed="10"/>
        <rFont val="Arial"/>
        <family val="2"/>
        <charset val="204"/>
      </rPr>
      <t xml:space="preserve"> (понедельник) </t>
    </r>
    <r>
      <rPr>
        <b/>
        <sz val="20"/>
        <color indexed="8"/>
        <rFont val="Arial"/>
        <family val="2"/>
        <charset val="204"/>
      </rPr>
      <t xml:space="preserve">            </t>
    </r>
  </si>
  <si>
    <r>
      <t xml:space="preserve">         МЕНЮ - ТРЕБОВАНИЕ</t>
    </r>
    <r>
      <rPr>
        <b/>
        <sz val="20"/>
        <color indexed="10"/>
        <rFont val="Arial"/>
        <family val="2"/>
        <charset val="204"/>
      </rPr>
      <t xml:space="preserve"> (четверг) </t>
    </r>
    <r>
      <rPr>
        <b/>
        <sz val="20"/>
        <color indexed="8"/>
        <rFont val="Arial"/>
        <family val="2"/>
        <charset val="204"/>
      </rPr>
      <t xml:space="preserve">            </t>
    </r>
  </si>
  <si>
    <r>
      <t xml:space="preserve">         МЕНЮ - ТРЕБОВАНИЕ </t>
    </r>
    <r>
      <rPr>
        <b/>
        <sz val="20"/>
        <color indexed="10"/>
        <rFont val="Arial"/>
        <family val="2"/>
        <charset val="204"/>
      </rPr>
      <t xml:space="preserve">(пятница)   </t>
    </r>
    <r>
      <rPr>
        <b/>
        <sz val="20"/>
        <color indexed="8"/>
        <rFont val="Arial"/>
        <family val="2"/>
        <charset val="204"/>
      </rPr>
      <t xml:space="preserve">          </t>
    </r>
  </si>
  <si>
    <t xml:space="preserve">         МЕНЮ - ТРЕБОВАНИЕ   СВОД         </t>
  </si>
  <si>
    <t>ЗАВТРАК</t>
  </si>
  <si>
    <t>c</t>
  </si>
  <si>
    <t>Б</t>
  </si>
  <si>
    <t xml:space="preserve">    средняя цена порции за 5 дней</t>
  </si>
  <si>
    <t xml:space="preserve">      средняя цена воды за 5 дней</t>
  </si>
  <si>
    <t xml:space="preserve"> Коняшина Н.А.</t>
  </si>
  <si>
    <t>Сахар</t>
  </si>
  <si>
    <t>Л.М.Носова</t>
  </si>
  <si>
    <t>Директор</t>
  </si>
  <si>
    <t>Н.А.Коняшина</t>
  </si>
  <si>
    <t>Кофейный напиток</t>
  </si>
  <si>
    <t>Масло подсолнечное рафин.</t>
  </si>
  <si>
    <t>Сок фруктово-ягодный</t>
  </si>
  <si>
    <t>Чай чёрный</t>
  </si>
  <si>
    <t>Капуста</t>
  </si>
  <si>
    <t>Масло сливочное 72,5%</t>
  </si>
  <si>
    <t>Минтай</t>
  </si>
  <si>
    <t>Яйца куриные</t>
  </si>
  <si>
    <t>5 - 9 кл.</t>
  </si>
  <si>
    <t>Коняшина Н.А.</t>
  </si>
  <si>
    <t>Чай черный</t>
  </si>
  <si>
    <t>Молоко 2,6%</t>
  </si>
  <si>
    <t>Томатная паста</t>
  </si>
  <si>
    <t>Мука пшеничная</t>
  </si>
  <si>
    <t>Сметана 15%</t>
  </si>
  <si>
    <t>ГБОУ"ОШ№98"г.о.Макеевка</t>
  </si>
  <si>
    <t>2025г</t>
  </si>
  <si>
    <t>М.А.Лукина</t>
  </si>
  <si>
    <t>2025 г</t>
  </si>
  <si>
    <t>Икра кабачковая (конс.)</t>
  </si>
  <si>
    <t>Хлеб пшеничный</t>
  </si>
  <si>
    <t>Огурцы солёные(конс.)</t>
  </si>
  <si>
    <t>Огурец солёный(конс.)</t>
  </si>
  <si>
    <t>Сосиска мясная</t>
  </si>
  <si>
    <t>Отдельные порц.части курин.</t>
  </si>
  <si>
    <t>Печенье песочно-сливочное</t>
  </si>
  <si>
    <t>Рулет со сгущеным молоком</t>
  </si>
  <si>
    <t>19.05.</t>
  </si>
  <si>
    <t>19</t>
  </si>
  <si>
    <t>Мая</t>
  </si>
  <si>
    <t>20.05.</t>
  </si>
  <si>
    <t>21.05.</t>
  </si>
  <si>
    <t>22.05.</t>
  </si>
  <si>
    <t>23.05.</t>
  </si>
  <si>
    <t>23</t>
  </si>
  <si>
    <t>13</t>
  </si>
  <si>
    <t>Макароны отварные с маслом слив.</t>
  </si>
  <si>
    <t>150</t>
  </si>
  <si>
    <t>Яйцо отварное</t>
  </si>
  <si>
    <t>1</t>
  </si>
  <si>
    <t>Чай с сахаром и молоком</t>
  </si>
  <si>
    <t>200</t>
  </si>
  <si>
    <t>Рулет со сгущ.молоком</t>
  </si>
  <si>
    <t>100</t>
  </si>
  <si>
    <t>Масло слив.порциями</t>
  </si>
  <si>
    <t>10</t>
  </si>
  <si>
    <t>Хлеб</t>
  </si>
  <si>
    <t>41</t>
  </si>
  <si>
    <t>180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</si>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</sst>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22"/>
      <color indexed="8"/>
      <name val="Arial"/>
      <family val="2"/>
      <charset val="204"/>
    </font>
    <font>
      <b/>
      <sz val="20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sz val="9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7"/>
      <color indexed="8"/>
      <name val="Arial"/>
      <family val="2"/>
      <charset val="204"/>
    </font>
    <font>
      <b/>
      <sz val="15"/>
      <color indexed="8"/>
      <name val="Arial"/>
      <family val="2"/>
      <charset val="204"/>
    </font>
    <font>
      <sz val="8"/>
      <name val="Calibri"/>
      <family val="2"/>
    </font>
    <font>
      <b/>
      <sz val="18"/>
      <color indexed="8"/>
      <name val="Calibri"/>
      <family val="2"/>
      <charset val="204"/>
    </font>
    <font>
      <sz val="15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22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20"/>
      <color indexed="10"/>
      <name val="Arial"/>
      <family val="2"/>
      <charset val="204"/>
    </font>
    <font>
      <b/>
      <sz val="22"/>
      <color indexed="10"/>
      <name val="Arial"/>
      <family val="2"/>
      <charset val="204"/>
    </font>
    <font>
      <sz val="2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26"/>
      <color indexed="10"/>
      <name val="Arial"/>
      <family val="2"/>
      <charset val="204"/>
    </font>
    <font>
      <b/>
      <sz val="28"/>
      <color indexed="10"/>
      <name val="Arial"/>
      <family val="2"/>
      <charset val="204"/>
    </font>
    <font>
      <b/>
      <sz val="2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96">
    <xf numFmtId="0" fontId="0" fillId="0" borderId="0" xfId="0"/>
    <xf numFmtId="0" fontId="9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49" fontId="2" fillId="0" borderId="6" xfId="0" applyNumberFormat="1" applyFont="1" applyBorder="1" applyAlignment="1" applyProtection="1">
      <alignment wrapText="1"/>
      <protection locked="0"/>
    </xf>
    <xf numFmtId="49" fontId="2" fillId="0" borderId="7" xfId="0" applyNumberFormat="1" applyFont="1" applyBorder="1" applyAlignment="1" applyProtection="1">
      <alignment wrapText="1"/>
      <protection locked="0"/>
    </xf>
    <xf numFmtId="49" fontId="2" fillId="0" borderId="8" xfId="0" applyNumberFormat="1" applyFont="1" applyBorder="1" applyAlignment="1" applyProtection="1">
      <alignment wrapText="1"/>
      <protection locked="0"/>
    </xf>
    <xf numFmtId="49" fontId="2" fillId="0" borderId="9" xfId="0" applyNumberFormat="1" applyFont="1" applyBorder="1" applyAlignment="1" applyProtection="1">
      <alignment wrapText="1"/>
      <protection locked="0"/>
    </xf>
    <xf numFmtId="49" fontId="2" fillId="0" borderId="10" xfId="0" applyNumberFormat="1" applyFont="1" applyBorder="1" applyAlignment="1" applyProtection="1">
      <alignment wrapText="1"/>
      <protection locked="0"/>
    </xf>
    <xf numFmtId="49" fontId="2" fillId="0" borderId="11" xfId="0" applyNumberFormat="1" applyFont="1" applyBorder="1" applyAlignment="1" applyProtection="1">
      <alignment wrapText="1"/>
      <protection locked="0"/>
    </xf>
    <xf numFmtId="49" fontId="2" fillId="0" borderId="6" xfId="0" applyNumberFormat="1" applyFont="1" applyBorder="1" applyProtection="1">
      <protection locked="0"/>
    </xf>
    <xf numFmtId="49" fontId="2" fillId="0" borderId="7" xfId="0" applyNumberFormat="1" applyFont="1" applyBorder="1" applyProtection="1">
      <protection locked="0"/>
    </xf>
    <xf numFmtId="49" fontId="2" fillId="0" borderId="8" xfId="0" applyNumberFormat="1" applyFont="1" applyBorder="1" applyProtection="1">
      <protection locked="0"/>
    </xf>
    <xf numFmtId="49" fontId="2" fillId="0" borderId="12" xfId="0" applyNumberFormat="1" applyFont="1" applyBorder="1" applyProtection="1">
      <protection locked="0"/>
    </xf>
    <xf numFmtId="49" fontId="2" fillId="0" borderId="13" xfId="0" applyNumberFormat="1" applyFont="1" applyBorder="1" applyProtection="1">
      <protection locked="0"/>
    </xf>
    <xf numFmtId="49" fontId="2" fillId="0" borderId="14" xfId="0" applyNumberFormat="1" applyFont="1" applyBorder="1" applyProtection="1"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7" fillId="2" borderId="5" xfId="0" quotePrefix="1" applyFont="1" applyFill="1" applyBorder="1" applyAlignment="1" applyProtection="1">
      <alignment horizontal="center"/>
      <protection locked="0"/>
    </xf>
    <xf numFmtId="0" fontId="13" fillId="0" borderId="5" xfId="0" quotePrefix="1" applyFont="1" applyBorder="1" applyAlignment="1" applyProtection="1">
      <alignment horizontal="center"/>
      <protection locked="0"/>
    </xf>
    <xf numFmtId="0" fontId="17" fillId="0" borderId="5" xfId="0" quotePrefix="1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2" fontId="12" fillId="2" borderId="16" xfId="0" applyNumberFormat="1" applyFont="1" applyFill="1" applyBorder="1" applyAlignment="1" applyProtection="1">
      <alignment horizontal="center"/>
      <protection locked="0"/>
    </xf>
    <xf numFmtId="2" fontId="12" fillId="2" borderId="2" xfId="0" applyNumberFormat="1" applyFont="1" applyFill="1" applyBorder="1" applyAlignment="1" applyProtection="1">
      <alignment horizontal="center"/>
      <protection locked="0"/>
    </xf>
    <xf numFmtId="0" fontId="17" fillId="0" borderId="17" xfId="0" quotePrefix="1" applyFont="1" applyBorder="1" applyAlignment="1" applyProtection="1">
      <alignment horizontal="center"/>
      <protection locked="0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9" xfId="0" applyNumberFormat="1" applyFont="1" applyBorder="1" applyAlignment="1" applyProtection="1">
      <alignment wrapText="1"/>
      <protection locked="0"/>
    </xf>
    <xf numFmtId="49" fontId="2" fillId="0" borderId="20" xfId="0" applyNumberFormat="1" applyFont="1" applyBorder="1" applyAlignment="1" applyProtection="1">
      <alignment wrapText="1"/>
      <protection locked="0"/>
    </xf>
    <xf numFmtId="2" fontId="1" fillId="0" borderId="0" xfId="0" applyNumberFormat="1" applyFont="1" applyProtection="1"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2" fontId="16" fillId="0" borderId="0" xfId="0" applyNumberFormat="1" applyFont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49" fontId="4" fillId="0" borderId="24" xfId="0" applyNumberFormat="1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49" fontId="4" fillId="0" borderId="24" xfId="0" quotePrefix="1" applyNumberFormat="1" applyFont="1" applyBorder="1" applyAlignment="1" applyProtection="1">
      <alignment horizontal="left"/>
      <protection locked="0"/>
    </xf>
    <xf numFmtId="49" fontId="4" fillId="2" borderId="24" xfId="0" quotePrefix="1" applyNumberFormat="1" applyFont="1" applyFill="1" applyBorder="1" applyAlignment="1" applyProtection="1">
      <alignment horizontal="left"/>
      <protection locked="0"/>
    </xf>
    <xf numFmtId="0" fontId="4" fillId="2" borderId="26" xfId="0" applyFont="1" applyFill="1" applyBorder="1" applyAlignment="1" applyProtection="1">
      <alignment horizontal="left"/>
      <protection locked="0"/>
    </xf>
    <xf numFmtId="49" fontId="4" fillId="0" borderId="27" xfId="0" quotePrefix="1" applyNumberFormat="1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4" fillId="0" borderId="24" xfId="0" applyFont="1" applyBorder="1" applyProtection="1"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49" fontId="7" fillId="0" borderId="24" xfId="0" applyNumberFormat="1" applyFont="1" applyBorder="1" applyAlignment="1" applyProtection="1">
      <alignment horizontal="center"/>
      <protection locked="0"/>
    </xf>
    <xf numFmtId="164" fontId="7" fillId="2" borderId="29" xfId="0" applyNumberFormat="1" applyFont="1" applyFill="1" applyBorder="1" applyProtection="1">
      <protection locked="0"/>
    </xf>
    <xf numFmtId="49" fontId="7" fillId="2" borderId="24" xfId="0" applyNumberFormat="1" applyFont="1" applyFill="1" applyBorder="1" applyAlignment="1" applyProtection="1">
      <alignment horizontal="center"/>
      <protection locked="0"/>
    </xf>
    <xf numFmtId="164" fontId="7" fillId="2" borderId="24" xfId="0" applyNumberFormat="1" applyFont="1" applyFill="1" applyBorder="1" applyProtection="1"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49" fontId="7" fillId="0" borderId="24" xfId="0" applyNumberFormat="1" applyFont="1" applyBorder="1" applyAlignment="1" applyProtection="1">
      <alignment horizontal="center" wrapText="1"/>
      <protection locked="0"/>
    </xf>
    <xf numFmtId="49" fontId="24" fillId="2" borderId="24" xfId="0" applyNumberFormat="1" applyFont="1" applyFill="1" applyBorder="1" applyAlignment="1" applyProtection="1">
      <alignment horizontal="center" wrapText="1"/>
      <protection locked="0"/>
    </xf>
    <xf numFmtId="1" fontId="24" fillId="0" borderId="24" xfId="0" quotePrefix="1" applyNumberFormat="1" applyFont="1" applyBorder="1" applyAlignment="1" applyProtection="1">
      <alignment horizontal="center"/>
      <protection locked="0"/>
    </xf>
    <xf numFmtId="49" fontId="7" fillId="0" borderId="28" xfId="0" applyNumberFormat="1" applyFont="1" applyBorder="1" applyAlignment="1" applyProtection="1">
      <alignment horizontal="center" wrapText="1"/>
      <protection locked="0"/>
    </xf>
    <xf numFmtId="49" fontId="7" fillId="0" borderId="26" xfId="0" applyNumberFormat="1" applyFont="1" applyBorder="1" applyAlignment="1" applyProtection="1">
      <alignment horizontal="center"/>
      <protection locked="0"/>
    </xf>
    <xf numFmtId="49" fontId="24" fillId="2" borderId="24" xfId="0" applyNumberFormat="1" applyFont="1" applyFill="1" applyBorder="1" applyAlignment="1" applyProtection="1">
      <alignment horizontal="center"/>
      <protection locked="0"/>
    </xf>
    <xf numFmtId="1" fontId="24" fillId="2" borderId="24" xfId="0" quotePrefix="1" applyNumberFormat="1" applyFont="1" applyFill="1" applyBorder="1" applyAlignment="1" applyProtection="1">
      <alignment horizontal="center"/>
      <protection locked="0"/>
    </xf>
    <xf numFmtId="49" fontId="7" fillId="2" borderId="26" xfId="0" applyNumberFormat="1" applyFont="1" applyFill="1" applyBorder="1" applyAlignment="1" applyProtection="1">
      <alignment horizontal="center"/>
      <protection locked="0"/>
    </xf>
    <xf numFmtId="1" fontId="24" fillId="0" borderId="27" xfId="0" quotePrefix="1" applyNumberFormat="1" applyFont="1" applyBorder="1" applyAlignment="1" applyProtection="1">
      <alignment horizontal="center"/>
      <protection locked="0"/>
    </xf>
    <xf numFmtId="165" fontId="4" fillId="0" borderId="30" xfId="0" applyNumberFormat="1" applyFont="1" applyBorder="1" applyProtection="1">
      <protection locked="0"/>
    </xf>
    <xf numFmtId="1" fontId="4" fillId="0" borderId="26" xfId="0" applyNumberFormat="1" applyFont="1" applyBorder="1" applyProtection="1">
      <protection locked="0"/>
    </xf>
    <xf numFmtId="164" fontId="4" fillId="0" borderId="26" xfId="0" applyNumberFormat="1" applyFont="1" applyBorder="1" applyProtection="1">
      <protection locked="0"/>
    </xf>
    <xf numFmtId="164" fontId="4" fillId="0" borderId="26" xfId="0" applyNumberFormat="1" applyFont="1" applyBorder="1"/>
    <xf numFmtId="49" fontId="12" fillId="0" borderId="7" xfId="1" quotePrefix="1" applyNumberFormat="1" applyFont="1" applyBorder="1" applyAlignment="1" applyProtection="1">
      <alignment horizontal="left"/>
      <protection locked="0"/>
    </xf>
    <xf numFmtId="1" fontId="24" fillId="0" borderId="7" xfId="1" quotePrefix="1" applyNumberFormat="1" applyFont="1" applyBorder="1" applyAlignment="1" applyProtection="1">
      <alignment horizontal="center"/>
      <protection locked="0"/>
    </xf>
    <xf numFmtId="164" fontId="7" fillId="2" borderId="4" xfId="0" applyNumberFormat="1" applyFont="1" applyFill="1" applyBorder="1" applyProtection="1">
      <protection locked="0"/>
    </xf>
    <xf numFmtId="49" fontId="19" fillId="0" borderId="32" xfId="0" applyNumberFormat="1" applyFont="1" applyBorder="1" applyAlignment="1" applyProtection="1">
      <alignment horizontal="left"/>
      <protection locked="0"/>
    </xf>
    <xf numFmtId="49" fontId="19" fillId="0" borderId="8" xfId="0" applyNumberFormat="1" applyFont="1" applyBorder="1" applyAlignment="1" applyProtection="1">
      <alignment horizontal="left"/>
      <protection locked="0"/>
    </xf>
    <xf numFmtId="49" fontId="19" fillId="0" borderId="20" xfId="0" applyNumberFormat="1" applyFont="1" applyBorder="1" applyAlignment="1" applyProtection="1">
      <alignment horizontal="left"/>
      <protection locked="0"/>
    </xf>
    <xf numFmtId="165" fontId="19" fillId="0" borderId="33" xfId="0" applyNumberFormat="1" applyFont="1" applyBorder="1" applyAlignment="1" applyProtection="1">
      <alignment horizontal="right"/>
      <protection locked="0"/>
    </xf>
    <xf numFmtId="165" fontId="19" fillId="0" borderId="6" xfId="0" applyNumberFormat="1" applyFont="1" applyBorder="1" applyAlignment="1" applyProtection="1">
      <alignment horizontal="right"/>
      <protection locked="0"/>
    </xf>
    <xf numFmtId="165" fontId="19" fillId="0" borderId="9" xfId="0" applyNumberFormat="1" applyFont="1" applyBorder="1" applyAlignment="1" applyProtection="1">
      <alignment horizontal="right"/>
      <protection locked="0"/>
    </xf>
    <xf numFmtId="0" fontId="9" fillId="4" borderId="16" xfId="0" applyFont="1" applyFill="1" applyBorder="1" applyAlignment="1" applyProtection="1">
      <alignment horizontal="center"/>
      <protection locked="0"/>
    </xf>
    <xf numFmtId="2" fontId="24" fillId="2" borderId="16" xfId="0" applyNumberFormat="1" applyFont="1" applyFill="1" applyBorder="1" applyAlignment="1">
      <alignment horizontal="center"/>
    </xf>
    <xf numFmtId="0" fontId="9" fillId="4" borderId="2" xfId="0" applyFont="1" applyFill="1" applyBorder="1" applyAlignment="1" applyProtection="1">
      <alignment horizontal="center"/>
      <protection locked="0"/>
    </xf>
    <xf numFmtId="2" fontId="24" fillId="2" borderId="2" xfId="0" applyNumberFormat="1" applyFont="1" applyFill="1" applyBorder="1" applyAlignment="1">
      <alignment horizontal="center"/>
    </xf>
    <xf numFmtId="164" fontId="19" fillId="0" borderId="29" xfId="0" applyNumberFormat="1" applyFont="1" applyBorder="1"/>
    <xf numFmtId="164" fontId="19" fillId="0" borderId="24" xfId="0" applyNumberFormat="1" applyFont="1" applyBorder="1"/>
    <xf numFmtId="2" fontId="19" fillId="0" borderId="34" xfId="0" applyNumberFormat="1" applyFont="1" applyBorder="1"/>
    <xf numFmtId="164" fontId="19" fillId="0" borderId="35" xfId="0" applyNumberFormat="1" applyFont="1" applyBorder="1"/>
    <xf numFmtId="164" fontId="19" fillId="0" borderId="32" xfId="0" applyNumberFormat="1" applyFont="1" applyBorder="1"/>
    <xf numFmtId="2" fontId="19" fillId="0" borderId="36" xfId="0" applyNumberFormat="1" applyFont="1" applyBorder="1"/>
    <xf numFmtId="164" fontId="19" fillId="0" borderId="37" xfId="0" applyNumberFormat="1" applyFont="1" applyBorder="1"/>
    <xf numFmtId="164" fontId="19" fillId="0" borderId="8" xfId="0" applyNumberFormat="1" applyFont="1" applyBorder="1"/>
    <xf numFmtId="164" fontId="19" fillId="0" borderId="38" xfId="0" applyNumberFormat="1" applyFont="1" applyBorder="1"/>
    <xf numFmtId="164" fontId="19" fillId="0" borderId="11" xfId="0" applyNumberFormat="1" applyFont="1" applyBorder="1"/>
    <xf numFmtId="2" fontId="19" fillId="0" borderId="34" xfId="0" applyNumberFormat="1" applyFont="1" applyBorder="1" applyProtection="1">
      <protection locked="0"/>
    </xf>
    <xf numFmtId="2" fontId="19" fillId="0" borderId="36" xfId="0" applyNumberFormat="1" applyFont="1" applyBorder="1" applyProtection="1">
      <protection locked="0"/>
    </xf>
    <xf numFmtId="165" fontId="19" fillId="0" borderId="18" xfId="0" applyNumberFormat="1" applyFont="1" applyBorder="1" applyAlignment="1" applyProtection="1">
      <alignment horizontal="right"/>
      <protection locked="0"/>
    </xf>
    <xf numFmtId="164" fontId="19" fillId="0" borderId="20" xfId="0" applyNumberFormat="1" applyFont="1" applyBorder="1"/>
    <xf numFmtId="2" fontId="19" fillId="0" borderId="39" xfId="0" applyNumberFormat="1" applyFont="1" applyBorder="1" applyProtection="1">
      <protection locked="0"/>
    </xf>
    <xf numFmtId="164" fontId="19" fillId="0" borderId="40" xfId="0" applyNumberFormat="1" applyFont="1" applyBorder="1"/>
    <xf numFmtId="0" fontId="2" fillId="3" borderId="31" xfId="0" applyFont="1" applyFill="1" applyBorder="1" applyAlignment="1" applyProtection="1">
      <alignment vertical="center"/>
      <protection locked="0"/>
    </xf>
    <xf numFmtId="2" fontId="12" fillId="2" borderId="41" xfId="0" applyNumberFormat="1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21" fillId="0" borderId="42" xfId="0" applyFont="1" applyBorder="1" applyAlignment="1" applyProtection="1">
      <alignment horizontal="center"/>
      <protection locked="0"/>
    </xf>
    <xf numFmtId="0" fontId="21" fillId="0" borderId="43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21" fillId="0" borderId="0" xfId="0" applyFont="1" applyProtection="1">
      <protection locked="0"/>
    </xf>
    <xf numFmtId="0" fontId="21" fillId="0" borderId="45" xfId="0" applyFont="1" applyBorder="1" applyProtection="1">
      <protection locked="0"/>
    </xf>
    <xf numFmtId="0" fontId="21" fillId="0" borderId="42" xfId="0" applyFont="1" applyBorder="1" applyProtection="1">
      <protection locked="0"/>
    </xf>
    <xf numFmtId="0" fontId="21" fillId="0" borderId="43" xfId="0" applyFont="1" applyBorder="1" applyProtection="1">
      <protection locked="0"/>
    </xf>
    <xf numFmtId="0" fontId="7" fillId="0" borderId="4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46" xfId="0" applyFont="1" applyBorder="1" applyAlignment="1" applyProtection="1">
      <alignment vertical="center"/>
      <protection locked="0"/>
    </xf>
    <xf numFmtId="0" fontId="7" fillId="0" borderId="4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20" xfId="0" applyFont="1" applyBorder="1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/>
    </xf>
    <xf numFmtId="0" fontId="2" fillId="0" borderId="40" xfId="0" quotePrefix="1" applyFont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vertical="center"/>
      <protection locked="0"/>
    </xf>
    <xf numFmtId="0" fontId="4" fillId="4" borderId="22" xfId="0" applyFont="1" applyFill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24" xfId="0" applyFont="1" applyBorder="1" applyAlignment="1">
      <alignment horizontal="left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8" fillId="4" borderId="16" xfId="0" applyFont="1" applyFill="1" applyBorder="1" applyAlignment="1" applyProtection="1">
      <alignment horizontal="center"/>
      <protection locked="0"/>
    </xf>
    <xf numFmtId="2" fontId="25" fillId="2" borderId="16" xfId="0" applyNumberFormat="1" applyFont="1" applyFill="1" applyBorder="1" applyAlignment="1">
      <alignment horizontal="center"/>
    </xf>
    <xf numFmtId="0" fontId="4" fillId="0" borderId="31" xfId="0" applyFont="1" applyBorder="1" applyAlignment="1" applyProtection="1">
      <alignment horizontal="center" vertical="center"/>
      <protection locked="0"/>
    </xf>
    <xf numFmtId="49" fontId="8" fillId="0" borderId="6" xfId="0" quotePrefix="1" applyNumberFormat="1" applyFont="1" applyBorder="1" applyAlignment="1" applyProtection="1">
      <alignment horizontal="left"/>
      <protection locked="0"/>
    </xf>
    <xf numFmtId="49" fontId="25" fillId="0" borderId="18" xfId="1" quotePrefix="1" applyNumberFormat="1" applyFont="1" applyBorder="1" applyAlignment="1" applyProtection="1">
      <alignment horizontal="left"/>
      <protection locked="0"/>
    </xf>
    <xf numFmtId="0" fontId="8" fillId="2" borderId="33" xfId="0" applyFont="1" applyFill="1" applyBorder="1" applyAlignment="1" applyProtection="1">
      <alignment horizontal="left"/>
      <protection locked="0"/>
    </xf>
    <xf numFmtId="0" fontId="8" fillId="2" borderId="18" xfId="0" applyFont="1" applyFill="1" applyBorder="1" applyAlignment="1" applyProtection="1">
      <alignment horizontal="left"/>
      <protection locked="0"/>
    </xf>
    <xf numFmtId="49" fontId="8" fillId="2" borderId="47" xfId="0" quotePrefix="1" applyNumberFormat="1" applyFont="1" applyFill="1" applyBorder="1" applyAlignment="1" applyProtection="1">
      <alignment horizontal="left"/>
      <protection locked="0"/>
    </xf>
    <xf numFmtId="0" fontId="8" fillId="2" borderId="48" xfId="0" applyFont="1" applyFill="1" applyBorder="1" applyAlignment="1" applyProtection="1">
      <alignment horizontal="left"/>
      <protection locked="0"/>
    </xf>
    <xf numFmtId="0" fontId="8" fillId="0" borderId="48" xfId="0" applyFont="1" applyBorder="1" applyAlignment="1" applyProtection="1">
      <alignment horizontal="left"/>
      <protection locked="0"/>
    </xf>
    <xf numFmtId="49" fontId="8" fillId="0" borderId="48" xfId="0" applyNumberFormat="1" applyFont="1" applyBorder="1" applyAlignment="1" applyProtection="1">
      <alignment horizontal="left"/>
      <protection locked="0"/>
    </xf>
    <xf numFmtId="49" fontId="8" fillId="0" borderId="48" xfId="0" quotePrefix="1" applyNumberFormat="1" applyFont="1" applyBorder="1" applyAlignment="1" applyProtection="1">
      <alignment horizontal="left"/>
      <protection locked="0"/>
    </xf>
    <xf numFmtId="0" fontId="29" fillId="0" borderId="48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0" borderId="37" xfId="0" quotePrefix="1" applyFont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4" xfId="0" quotePrefix="1" applyFont="1" applyFill="1" applyBorder="1" applyAlignment="1" applyProtection="1">
      <alignment horizontal="center"/>
      <protection locked="0"/>
    </xf>
    <xf numFmtId="0" fontId="6" fillId="0" borderId="8" xfId="0" quotePrefix="1" applyFont="1" applyBorder="1" applyAlignment="1" applyProtection="1">
      <alignment horizontal="center"/>
      <protection locked="0"/>
    </xf>
    <xf numFmtId="0" fontId="2" fillId="0" borderId="8" xfId="0" quotePrefix="1" applyFont="1" applyBorder="1" applyAlignment="1" applyProtection="1">
      <alignment horizontal="center"/>
      <protection locked="0"/>
    </xf>
    <xf numFmtId="0" fontId="30" fillId="0" borderId="8" xfId="0" applyFont="1" applyBorder="1" applyProtection="1">
      <protection locked="0"/>
    </xf>
    <xf numFmtId="49" fontId="9" fillId="0" borderId="4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8" fillId="0" borderId="42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left"/>
    </xf>
    <xf numFmtId="0" fontId="3" fillId="2" borderId="24" xfId="0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164" fontId="9" fillId="3" borderId="29" xfId="0" applyNumberFormat="1" applyFont="1" applyFill="1" applyBorder="1"/>
    <xf numFmtId="164" fontId="9" fillId="3" borderId="24" xfId="0" applyNumberFormat="1" applyFont="1" applyFill="1" applyBorder="1"/>
    <xf numFmtId="164" fontId="23" fillId="3" borderId="29" xfId="0" applyNumberFormat="1" applyFont="1" applyFill="1" applyBorder="1"/>
    <xf numFmtId="164" fontId="23" fillId="3" borderId="24" xfId="0" applyNumberFormat="1" applyFont="1" applyFill="1" applyBorder="1"/>
    <xf numFmtId="164" fontId="23" fillId="3" borderId="29" xfId="0" applyNumberFormat="1" applyFont="1" applyFill="1" applyBorder="1" applyProtection="1">
      <protection locked="0"/>
    </xf>
    <xf numFmtId="164" fontId="23" fillId="3" borderId="24" xfId="0" applyNumberFormat="1" applyFont="1" applyFill="1" applyBorder="1" applyProtection="1">
      <protection locked="0"/>
    </xf>
    <xf numFmtId="164" fontId="9" fillId="0" borderId="24" xfId="0" applyNumberFormat="1" applyFont="1" applyBorder="1"/>
    <xf numFmtId="165" fontId="9" fillId="3" borderId="33" xfId="0" applyNumberFormat="1" applyFont="1" applyFill="1" applyBorder="1" applyAlignment="1" applyProtection="1">
      <alignment horizontal="right"/>
      <protection locked="0"/>
    </xf>
    <xf numFmtId="164" fontId="9" fillId="0" borderId="35" xfId="0" applyNumberFormat="1" applyFont="1" applyBorder="1"/>
    <xf numFmtId="164" fontId="9" fillId="0" borderId="32" xfId="0" applyNumberFormat="1" applyFont="1" applyBorder="1"/>
    <xf numFmtId="165" fontId="9" fillId="3" borderId="6" xfId="0" applyNumberFormat="1" applyFont="1" applyFill="1" applyBorder="1" applyAlignment="1" applyProtection="1">
      <alignment horizontal="right"/>
      <protection locked="0"/>
    </xf>
    <xf numFmtId="164" fontId="9" fillId="0" borderId="37" xfId="0" applyNumberFormat="1" applyFont="1" applyBorder="1"/>
    <xf numFmtId="164" fontId="9" fillId="0" borderId="8" xfId="0" applyNumberFormat="1" applyFont="1" applyBorder="1"/>
    <xf numFmtId="164" fontId="9" fillId="0" borderId="38" xfId="0" applyNumberFormat="1" applyFont="1" applyBorder="1"/>
    <xf numFmtId="164" fontId="9" fillId="0" borderId="11" xfId="0" applyNumberFormat="1" applyFont="1" applyBorder="1"/>
    <xf numFmtId="4" fontId="9" fillId="3" borderId="29" xfId="0" applyNumberFormat="1" applyFont="1" applyFill="1" applyBorder="1"/>
    <xf numFmtId="4" fontId="9" fillId="3" borderId="24" xfId="0" applyNumberFormat="1" applyFont="1" applyFill="1" applyBorder="1"/>
    <xf numFmtId="2" fontId="33" fillId="2" borderId="16" xfId="0" applyNumberFormat="1" applyFont="1" applyFill="1" applyBorder="1" applyAlignment="1">
      <alignment horizontal="center"/>
    </xf>
    <xf numFmtId="4" fontId="33" fillId="3" borderId="34" xfId="0" applyNumberFormat="1" applyFont="1" applyFill="1" applyBorder="1" applyProtection="1">
      <protection locked="0"/>
    </xf>
    <xf numFmtId="4" fontId="9" fillId="0" borderId="34" xfId="0" applyNumberFormat="1" applyFont="1" applyBorder="1"/>
    <xf numFmtId="4" fontId="33" fillId="3" borderId="36" xfId="0" applyNumberFormat="1" applyFont="1" applyFill="1" applyBorder="1" applyProtection="1">
      <protection locked="0"/>
    </xf>
    <xf numFmtId="4" fontId="9" fillId="0" borderId="36" xfId="0" applyNumberFormat="1" applyFont="1" applyBorder="1"/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 wrapText="1"/>
      <protection locked="0"/>
    </xf>
    <xf numFmtId="0" fontId="7" fillId="3" borderId="58" xfId="0" applyFont="1" applyFill="1" applyBorder="1" applyAlignment="1" applyProtection="1">
      <alignment horizontal="center" vertical="center" wrapText="1"/>
      <protection locked="0"/>
    </xf>
    <xf numFmtId="0" fontId="7" fillId="3" borderId="59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4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60" xfId="0" applyFont="1" applyBorder="1" applyAlignment="1" applyProtection="1">
      <alignment horizontal="center" vertical="center" wrapText="1"/>
      <protection locked="0"/>
    </xf>
    <xf numFmtId="16" fontId="9" fillId="0" borderId="42" xfId="0" applyNumberFormat="1" applyFont="1" applyBorder="1" applyAlignment="1" applyProtection="1">
      <alignment horizontal="center"/>
      <protection locked="0"/>
    </xf>
    <xf numFmtId="0" fontId="9" fillId="0" borderId="42" xfId="0" applyFont="1" applyBorder="1" applyAlignment="1" applyProtection="1">
      <alignment horizontal="center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 applyProtection="1">
      <alignment horizontal="center" vertical="center" wrapText="1"/>
      <protection locked="0"/>
    </xf>
    <xf numFmtId="0" fontId="7" fillId="2" borderId="59" xfId="0" applyFont="1" applyFill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60" xfId="0" applyFont="1" applyBorder="1" applyAlignment="1" applyProtection="1">
      <alignment horizontal="center" vertical="center" wrapText="1"/>
      <protection locked="0"/>
    </xf>
    <xf numFmtId="49" fontId="9" fillId="3" borderId="25" xfId="0" applyNumberFormat="1" applyFont="1" applyFill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49" fontId="9" fillId="3" borderId="60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42" xfId="0" applyFont="1" applyBorder="1" applyAlignment="1" applyProtection="1">
      <alignment horizontal="center"/>
      <protection locked="0"/>
    </xf>
    <xf numFmtId="0" fontId="32" fillId="3" borderId="1" xfId="0" applyFont="1" applyFill="1" applyBorder="1" applyAlignment="1" applyProtection="1">
      <alignment horizontal="center" vertical="center"/>
      <protection locked="0"/>
    </xf>
    <xf numFmtId="0" fontId="32" fillId="3" borderId="42" xfId="0" applyFont="1" applyFill="1" applyBorder="1" applyAlignment="1" applyProtection="1">
      <alignment horizontal="center" vertical="center"/>
      <protection locked="0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9" fillId="0" borderId="46" xfId="0" applyFont="1" applyBorder="1" applyAlignment="1" applyProtection="1">
      <alignment horizontal="right"/>
      <protection locked="0"/>
    </xf>
    <xf numFmtId="0" fontId="9" fillId="0" borderId="42" xfId="0" applyFont="1" applyBorder="1" applyAlignment="1" applyProtection="1">
      <alignment horizontal="right"/>
      <protection locked="0"/>
    </xf>
    <xf numFmtId="0" fontId="19" fillId="0" borderId="6" xfId="0" applyFont="1" applyBorder="1" applyAlignment="1" applyProtection="1">
      <alignment horizontal="left"/>
      <protection locked="0"/>
    </xf>
    <xf numFmtId="0" fontId="19" fillId="0" borderId="7" xfId="0" applyFont="1" applyBorder="1" applyAlignment="1" applyProtection="1">
      <alignment horizontal="left"/>
      <protection locked="0"/>
    </xf>
    <xf numFmtId="0" fontId="9" fillId="3" borderId="41" xfId="0" applyFont="1" applyFill="1" applyBorder="1" applyAlignment="1" applyProtection="1">
      <alignment horizontal="center" vertical="center" wrapText="1"/>
      <protection locked="0"/>
    </xf>
    <xf numFmtId="0" fontId="9" fillId="3" borderId="58" xfId="0" applyFont="1" applyFill="1" applyBorder="1" applyAlignment="1" applyProtection="1">
      <alignment horizontal="center" vertical="center" wrapText="1"/>
      <protection locked="0"/>
    </xf>
    <xf numFmtId="0" fontId="9" fillId="3" borderId="59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textRotation="90"/>
      <protection locked="0"/>
    </xf>
    <xf numFmtId="0" fontId="2" fillId="0" borderId="58" xfId="0" applyFont="1" applyBorder="1" applyAlignment="1" applyProtection="1">
      <alignment horizontal="center" vertical="center" textRotation="90"/>
      <protection locked="0"/>
    </xf>
    <xf numFmtId="0" fontId="2" fillId="0" borderId="59" xfId="0" applyFont="1" applyBorder="1" applyAlignment="1" applyProtection="1">
      <alignment horizontal="center" vertical="center" textRotation="90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left"/>
      <protection locked="0"/>
    </xf>
    <xf numFmtId="0" fontId="19" fillId="0" borderId="61" xfId="0" applyFont="1" applyBorder="1" applyAlignment="1" applyProtection="1">
      <alignment horizontal="left"/>
      <protection locked="0"/>
    </xf>
    <xf numFmtId="0" fontId="4" fillId="4" borderId="22" xfId="0" applyFont="1" applyFill="1" applyBorder="1" applyAlignment="1" applyProtection="1">
      <alignment horizontal="left" vertical="center"/>
      <protection locked="0"/>
    </xf>
    <xf numFmtId="0" fontId="4" fillId="4" borderId="23" xfId="0" applyFont="1" applyFill="1" applyBorder="1" applyAlignment="1" applyProtection="1">
      <alignment horizontal="left" vertical="center"/>
      <protection locked="0"/>
    </xf>
    <xf numFmtId="0" fontId="4" fillId="4" borderId="16" xfId="0" applyFont="1" applyFill="1" applyBorder="1" applyAlignment="1" applyProtection="1">
      <alignment horizontal="left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31" fillId="3" borderId="1" xfId="0" applyFont="1" applyFill="1" applyBorder="1" applyAlignment="1">
      <alignment horizontal="center" vertical="center"/>
    </xf>
    <xf numFmtId="0" fontId="31" fillId="3" borderId="42" xfId="0" applyFont="1" applyFill="1" applyBorder="1" applyAlignment="1">
      <alignment horizontal="center" vertical="center"/>
    </xf>
    <xf numFmtId="0" fontId="23" fillId="0" borderId="41" xfId="0" applyFont="1" applyBorder="1" applyAlignment="1" applyProtection="1">
      <alignment horizontal="center" vertical="center" wrapText="1"/>
      <protection locked="0"/>
    </xf>
    <xf numFmtId="0" fontId="23" fillId="0" borderId="58" xfId="0" applyFont="1" applyBorder="1" applyAlignment="1" applyProtection="1">
      <alignment horizontal="center" vertical="center" wrapText="1"/>
      <protection locked="0"/>
    </xf>
    <xf numFmtId="0" fontId="23" fillId="0" borderId="59" xfId="0" applyFont="1" applyBorder="1" applyAlignment="1" applyProtection="1">
      <alignment horizontal="center" vertical="center" wrapText="1"/>
      <protection locked="0"/>
    </xf>
    <xf numFmtId="0" fontId="3" fillId="3" borderId="55" xfId="0" applyFont="1" applyFill="1" applyBorder="1" applyAlignment="1" applyProtection="1">
      <alignment horizontal="center" vertical="center" wrapText="1"/>
      <protection locked="0"/>
    </xf>
    <xf numFmtId="0" fontId="3" fillId="3" borderId="56" xfId="0" applyFont="1" applyFill="1" applyBorder="1" applyAlignment="1" applyProtection="1">
      <alignment horizontal="center" vertical="center" wrapText="1"/>
      <protection locked="0"/>
    </xf>
    <xf numFmtId="4" fontId="7" fillId="0" borderId="58" xfId="0" applyNumberFormat="1" applyFont="1" applyBorder="1" applyAlignment="1">
      <alignment horizontal="center" vertical="center" wrapText="1"/>
    </xf>
    <xf numFmtId="4" fontId="7" fillId="0" borderId="59" xfId="0" applyNumberFormat="1" applyFont="1" applyBorder="1" applyAlignment="1">
      <alignment horizontal="center" vertical="center" wrapText="1"/>
    </xf>
    <xf numFmtId="0" fontId="8" fillId="3" borderId="33" xfId="0" applyFont="1" applyFill="1" applyBorder="1" applyAlignment="1" applyProtection="1">
      <alignment horizontal="center" vertical="center" wrapText="1"/>
      <protection locked="0"/>
    </xf>
    <xf numFmtId="0" fontId="8" fillId="3" borderId="61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57" xfId="0" applyFont="1" applyFill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32" fillId="3" borderId="1" xfId="0" applyFont="1" applyFill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58" xfId="0" applyFont="1" applyBorder="1" applyAlignment="1" applyProtection="1">
      <alignment horizontal="center" vertical="center" wrapText="1"/>
      <protection locked="0"/>
    </xf>
    <xf numFmtId="0" fontId="9" fillId="0" borderId="59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left"/>
      <protection locked="0"/>
    </xf>
    <xf numFmtId="0" fontId="19" fillId="0" borderId="19" xfId="0" applyFont="1" applyBorder="1" applyAlignment="1" applyProtection="1">
      <alignment horizontal="left"/>
      <protection locked="0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8" fillId="0" borderId="58" xfId="0" applyFont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0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4" fontId="9" fillId="0" borderId="58" xfId="0" applyNumberFormat="1" applyFont="1" applyBorder="1" applyAlignment="1">
      <alignment horizontal="center" vertical="center" wrapText="1"/>
    </xf>
    <xf numFmtId="4" fontId="9" fillId="0" borderId="59" xfId="0" applyNumberFormat="1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60" xfId="0" applyFont="1" applyBorder="1" applyAlignment="1" applyProtection="1">
      <alignment horizontal="center"/>
      <protection locked="0"/>
    </xf>
    <xf numFmtId="49" fontId="7" fillId="3" borderId="25" xfId="0" applyNumberFormat="1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7" fillId="3" borderId="60" xfId="0" applyNumberFormat="1" applyFont="1" applyFill="1" applyBorder="1" applyAlignment="1" applyProtection="1">
      <alignment horizontal="center" vertical="center"/>
      <protection locked="0"/>
    </xf>
    <xf numFmtId="49" fontId="7" fillId="3" borderId="46" xfId="0" applyNumberFormat="1" applyFont="1" applyFill="1" applyBorder="1" applyAlignment="1" applyProtection="1">
      <alignment horizontal="center" vertical="center"/>
      <protection locked="0"/>
    </xf>
    <xf numFmtId="49" fontId="7" fillId="3" borderId="42" xfId="0" applyNumberFormat="1" applyFont="1" applyFill="1" applyBorder="1" applyAlignment="1" applyProtection="1">
      <alignment horizontal="center" vertical="center"/>
      <protection locked="0"/>
    </xf>
    <xf numFmtId="49" fontId="7" fillId="3" borderId="43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45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45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60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6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44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42" xfId="0" applyFont="1" applyBorder="1" applyAlignment="1" applyProtection="1">
      <alignment horizontal="left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22" xfId="0" applyFon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  <protection locked="0"/>
    </xf>
    <xf numFmtId="0" fontId="11" fillId="4" borderId="16" xfId="0" applyFont="1" applyFill="1" applyBorder="1" applyAlignment="1" applyProtection="1">
      <alignment horizontal="center"/>
      <protection locked="0"/>
    </xf>
    <xf numFmtId="0" fontId="11" fillId="4" borderId="22" xfId="0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6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 vertical="center" wrapText="1"/>
      <protection locked="0"/>
    </xf>
    <xf numFmtId="0" fontId="2" fillId="0" borderId="59" xfId="0" applyFont="1" applyBorder="1" applyAlignment="1" applyProtection="1">
      <alignment horizontal="center" vertical="center" wrapText="1"/>
      <protection locked="0"/>
    </xf>
    <xf numFmtId="0" fontId="4" fillId="3" borderId="41" xfId="0" applyFont="1" applyFill="1" applyBorder="1" applyAlignment="1" applyProtection="1">
      <alignment horizontal="center" vertical="center" wrapText="1"/>
      <protection locked="0"/>
    </xf>
    <xf numFmtId="0" fontId="4" fillId="3" borderId="58" xfId="0" applyFont="1" applyFill="1" applyBorder="1" applyAlignment="1" applyProtection="1">
      <alignment horizontal="center" vertical="center" wrapText="1"/>
      <protection locked="0"/>
    </xf>
    <xf numFmtId="0" fontId="4" fillId="3" borderId="59" xfId="0" applyFont="1" applyFill="1" applyBorder="1" applyAlignment="1" applyProtection="1">
      <alignment horizontal="center" vertical="center" wrapText="1"/>
      <protection locked="0"/>
    </xf>
    <xf numFmtId="4" fontId="2" fillId="0" borderId="58" xfId="0" applyNumberFormat="1" applyFont="1" applyBorder="1" applyAlignment="1">
      <alignment horizontal="center" vertical="center" wrapText="1"/>
    </xf>
    <xf numFmtId="4" fontId="2" fillId="0" borderId="59" xfId="0" applyNumberFormat="1" applyFont="1" applyBorder="1" applyAlignment="1">
      <alignment horizontal="center" vertical="center" wrapText="1"/>
    </xf>
    <xf numFmtId="0" fontId="11" fillId="3" borderId="55" xfId="0" applyFont="1" applyFill="1" applyBorder="1" applyAlignment="1" applyProtection="1">
      <alignment horizontal="center" vertical="center" wrapText="1"/>
      <protection locked="0"/>
    </xf>
    <xf numFmtId="0" fontId="11" fillId="3" borderId="56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textRotation="90"/>
      <protection locked="0"/>
    </xf>
    <xf numFmtId="0" fontId="4" fillId="3" borderId="44" xfId="0" applyFont="1" applyFill="1" applyBorder="1" applyAlignment="1" applyProtection="1">
      <alignment horizontal="center" vertical="center" textRotation="90"/>
      <protection locked="0"/>
    </xf>
    <xf numFmtId="0" fontId="4" fillId="3" borderId="46" xfId="0" applyFont="1" applyFill="1" applyBorder="1" applyAlignment="1" applyProtection="1">
      <alignment horizontal="center" vertical="center" textRotation="90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0" fontId="2" fillId="2" borderId="59" xfId="0" applyFont="1" applyFill="1" applyBorder="1" applyAlignment="1" applyProtection="1">
      <alignment horizontal="center" vertical="center" wrapText="1"/>
      <protection locked="0"/>
    </xf>
    <xf numFmtId="0" fontId="5" fillId="0" borderId="53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26" fillId="3" borderId="16" xfId="0" applyFont="1" applyFill="1" applyBorder="1" applyAlignment="1" applyProtection="1">
      <alignment horizontal="center" vertical="center"/>
      <protection locked="0"/>
    </xf>
    <xf numFmtId="0" fontId="26" fillId="3" borderId="22" xfId="0" applyFont="1" applyFill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11" fillId="3" borderId="5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6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23" fillId="0" borderId="42" xfId="0" applyFont="1" applyBorder="1" applyAlignment="1" applyProtection="1">
      <alignment horizontal="left"/>
      <protection locked="0"/>
    </xf>
    <xf numFmtId="49" fontId="4" fillId="3" borderId="25" xfId="0" applyNumberFormat="1" applyFont="1" applyFill="1" applyBorder="1" applyAlignment="1" applyProtection="1">
      <alignment horizontal="center" vertical="center"/>
      <protection locked="0"/>
    </xf>
    <xf numFmtId="49" fontId="4" fillId="3" borderId="60" xfId="0" applyNumberFormat="1" applyFont="1" applyFill="1" applyBorder="1" applyAlignment="1" applyProtection="1">
      <alignment horizontal="center" vertical="center"/>
      <protection locked="0"/>
    </xf>
    <xf numFmtId="49" fontId="4" fillId="3" borderId="46" xfId="0" applyNumberFormat="1" applyFont="1" applyFill="1" applyBorder="1" applyAlignment="1" applyProtection="1">
      <alignment horizontal="center" vertical="center"/>
      <protection locked="0"/>
    </xf>
    <xf numFmtId="49" fontId="4" fillId="3" borderId="43" xfId="0" applyNumberFormat="1" applyFont="1" applyFill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42" xfId="0" applyFont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58" xfId="0" applyFont="1" applyFill="1" applyBorder="1" applyAlignment="1" applyProtection="1">
      <alignment horizontal="center" vertical="center" wrapText="1"/>
      <protection locked="0"/>
    </xf>
    <xf numFmtId="0" fontId="9" fillId="2" borderId="59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321"/>
  <sheetViews>
    <sheetView showZeros="0" zoomScale="50" zoomScaleNormal="50" zoomScaleSheetLayoutView="80" zoomScalePageLayoutView="73" workbookViewId="0">
      <selection activeCell="D47" sqref="D47"/>
    </sheetView>
  </sheetViews>
  <sheetFormatPr defaultColWidth="8.88671875" defaultRowHeight="13.8" x14ac:dyDescent="0.25"/>
  <cols>
    <col min="1" max="1" width="3" style="53" customWidth="1"/>
    <col min="2" max="2" width="66.33203125" style="2" customWidth="1"/>
    <col min="3" max="3" width="5.6640625" style="2" customWidth="1"/>
    <col min="4" max="4" width="22.44140625" style="2" customWidth="1"/>
    <col min="5" max="6" width="19.88671875" style="2" customWidth="1"/>
    <col min="7" max="7" width="21.88671875" style="2" customWidth="1"/>
    <col min="8" max="10" width="19.88671875" style="2" customWidth="1"/>
    <col min="11" max="11" width="23.88671875" style="2" customWidth="1"/>
    <col min="12" max="15" width="19.88671875" style="2" customWidth="1"/>
    <col min="16" max="16" width="8.88671875" style="2"/>
    <col min="17" max="17" width="57" style="38" customWidth="1"/>
    <col min="18" max="18" width="5.109375" style="2" customWidth="1"/>
    <col min="19" max="19" width="54.5546875" style="2" customWidth="1"/>
    <col min="20" max="20" width="5.5546875" style="2" customWidth="1"/>
    <col min="21" max="21" width="55.109375" style="2" customWidth="1"/>
    <col min="22" max="22" width="6.109375" style="2" customWidth="1"/>
    <col min="23" max="16384" width="8.88671875" style="2"/>
  </cols>
  <sheetData>
    <row r="1" spans="1:22" ht="25.5" customHeight="1" x14ac:dyDescent="0.5">
      <c r="A1" s="2"/>
      <c r="B1" s="242" t="s">
        <v>185</v>
      </c>
      <c r="C1" s="243"/>
      <c r="D1" s="236" t="s">
        <v>143</v>
      </c>
      <c r="E1" s="238">
        <v>98</v>
      </c>
      <c r="F1" s="124"/>
      <c r="G1" s="1"/>
      <c r="H1" s="221" t="s">
        <v>156</v>
      </c>
      <c r="I1" s="221"/>
      <c r="J1" s="221"/>
      <c r="K1" s="221"/>
      <c r="L1" s="221"/>
      <c r="M1" s="223" t="s">
        <v>64</v>
      </c>
      <c r="N1" s="223"/>
      <c r="O1" s="224"/>
      <c r="Q1" s="2"/>
    </row>
    <row r="2" spans="1:22" ht="18" customHeight="1" thickBot="1" x14ac:dyDescent="0.55000000000000004">
      <c r="A2" s="2"/>
      <c r="B2" s="244"/>
      <c r="C2" s="245"/>
      <c r="D2" s="237"/>
      <c r="E2" s="239"/>
      <c r="F2" s="125"/>
      <c r="G2" s="3"/>
      <c r="H2" s="222"/>
      <c r="I2" s="222"/>
      <c r="J2" s="222"/>
      <c r="K2" s="222"/>
      <c r="L2" s="222"/>
      <c r="M2" s="218" t="s">
        <v>145</v>
      </c>
      <c r="N2" s="219" t="s">
        <v>165</v>
      </c>
      <c r="O2" s="220"/>
      <c r="Q2" s="2"/>
    </row>
    <row r="3" spans="1:22" ht="23.4" customHeight="1" thickBot="1" x14ac:dyDescent="0.45">
      <c r="A3" s="2"/>
      <c r="B3" s="231" t="s">
        <v>140</v>
      </c>
      <c r="C3" s="232"/>
      <c r="D3" s="233" t="s">
        <v>144</v>
      </c>
      <c r="E3" s="234"/>
      <c r="F3" s="235"/>
      <c r="G3" s="130" t="s">
        <v>60</v>
      </c>
      <c r="H3" s="225" t="s">
        <v>197</v>
      </c>
      <c r="I3" s="226"/>
      <c r="J3" s="226"/>
      <c r="K3" s="226"/>
      <c r="L3" s="152" t="s">
        <v>186</v>
      </c>
      <c r="M3" s="218"/>
      <c r="N3" s="219"/>
      <c r="O3" s="220"/>
      <c r="Q3" s="2"/>
    </row>
    <row r="4" spans="1:22" ht="21.6" customHeight="1" thickBot="1" x14ac:dyDescent="0.5">
      <c r="A4" s="2"/>
      <c r="B4" s="216" t="s">
        <v>121</v>
      </c>
      <c r="C4" s="217"/>
      <c r="D4" s="132">
        <v>47</v>
      </c>
      <c r="E4" s="6"/>
      <c r="F4" s="6"/>
      <c r="G4" s="138"/>
      <c r="H4" s="139"/>
      <c r="I4" s="139"/>
      <c r="J4" s="139"/>
      <c r="K4" s="139"/>
      <c r="L4" s="139"/>
      <c r="M4" s="134"/>
      <c r="N4" s="134"/>
      <c r="O4" s="135"/>
      <c r="Q4" s="2"/>
    </row>
    <row r="5" spans="1:22" ht="24.6" customHeight="1" thickBot="1" x14ac:dyDescent="0.5">
      <c r="A5" s="2"/>
      <c r="B5" s="240" t="s">
        <v>0</v>
      </c>
      <c r="C5" s="241"/>
      <c r="D5" s="101">
        <v>47</v>
      </c>
      <c r="E5" s="72"/>
      <c r="F5" s="6"/>
      <c r="G5" s="230" t="s">
        <v>22</v>
      </c>
      <c r="H5" s="222"/>
      <c r="I5" s="222"/>
      <c r="J5" s="222"/>
      <c r="K5" s="222"/>
      <c r="L5" s="222"/>
      <c r="M5" s="134"/>
      <c r="N5" s="134"/>
      <c r="O5" s="135"/>
      <c r="Q5" s="2"/>
    </row>
    <row r="6" spans="1:22" ht="26.1" customHeight="1" thickBot="1" x14ac:dyDescent="0.5">
      <c r="A6" s="2"/>
      <c r="B6" s="211" t="s">
        <v>138</v>
      </c>
      <c r="C6" s="212"/>
      <c r="D6" s="102">
        <f>G15/D5</f>
        <v>77.384255319148949</v>
      </c>
      <c r="E6" s="32"/>
      <c r="F6" s="33"/>
      <c r="G6" s="140"/>
      <c r="H6" s="141"/>
      <c r="I6" s="141"/>
      <c r="J6" s="141"/>
      <c r="K6" s="141"/>
      <c r="L6" s="141"/>
      <c r="M6" s="136"/>
      <c r="N6" s="136"/>
      <c r="O6" s="137"/>
      <c r="Q6" s="2"/>
    </row>
    <row r="7" spans="1:22" ht="24.6" customHeight="1" thickBot="1" x14ac:dyDescent="0.5">
      <c r="A7" s="2"/>
      <c r="B7" s="211" t="s">
        <v>139</v>
      </c>
      <c r="C7" s="212"/>
      <c r="D7" s="102">
        <f>G17/D5</f>
        <v>0</v>
      </c>
      <c r="E7" s="32"/>
      <c r="F7" s="122"/>
      <c r="G7" s="128"/>
      <c r="H7" s="129"/>
      <c r="I7" s="129"/>
      <c r="J7" s="129"/>
      <c r="K7" s="129"/>
      <c r="L7" s="129"/>
      <c r="M7" s="126"/>
      <c r="N7" s="126"/>
      <c r="O7" s="127"/>
      <c r="Q7" s="2"/>
    </row>
    <row r="8" spans="1:22" ht="20.399999999999999" customHeight="1" thickBot="1" x14ac:dyDescent="0.3">
      <c r="A8" s="2"/>
      <c r="B8" s="273" t="s">
        <v>24</v>
      </c>
      <c r="C8" s="251" t="s">
        <v>23</v>
      </c>
      <c r="D8" s="216" t="s">
        <v>49</v>
      </c>
      <c r="E8" s="254"/>
      <c r="F8" s="248" t="s">
        <v>147</v>
      </c>
      <c r="G8" s="257" t="s">
        <v>153</v>
      </c>
      <c r="H8" s="260" t="s">
        <v>142</v>
      </c>
      <c r="I8" s="261"/>
      <c r="J8" s="261"/>
      <c r="K8" s="131" t="s">
        <v>148</v>
      </c>
      <c r="L8" s="255" t="s">
        <v>133</v>
      </c>
      <c r="M8" s="256"/>
      <c r="N8" s="256"/>
      <c r="O8" s="131" t="s">
        <v>148</v>
      </c>
      <c r="Q8" s="2"/>
    </row>
    <row r="9" spans="1:22" ht="18.600000000000001" customHeight="1" x14ac:dyDescent="0.35">
      <c r="A9" s="2"/>
      <c r="B9" s="274"/>
      <c r="C9" s="252"/>
      <c r="D9" s="213" t="s">
        <v>149</v>
      </c>
      <c r="E9" s="227" t="s">
        <v>131</v>
      </c>
      <c r="F9" s="249"/>
      <c r="G9" s="258"/>
      <c r="H9" s="262" t="s">
        <v>206</v>
      </c>
      <c r="I9" s="263"/>
      <c r="J9" s="263"/>
      <c r="K9" s="95" t="s">
        <v>207</v>
      </c>
      <c r="L9" s="262" t="s">
        <v>206</v>
      </c>
      <c r="M9" s="263"/>
      <c r="N9" s="263"/>
      <c r="O9" s="95" t="s">
        <v>207</v>
      </c>
      <c r="Q9" s="2"/>
    </row>
    <row r="10" spans="1:22" ht="18.600000000000001" customHeight="1" x14ac:dyDescent="0.35">
      <c r="A10" s="2"/>
      <c r="B10" s="274"/>
      <c r="C10" s="252"/>
      <c r="D10" s="214"/>
      <c r="E10" s="228"/>
      <c r="F10" s="249"/>
      <c r="G10" s="258"/>
      <c r="H10" s="246" t="s">
        <v>208</v>
      </c>
      <c r="I10" s="247"/>
      <c r="J10" s="247"/>
      <c r="K10" s="96" t="s">
        <v>209</v>
      </c>
      <c r="L10" s="246" t="s">
        <v>208</v>
      </c>
      <c r="M10" s="247"/>
      <c r="N10" s="247"/>
      <c r="O10" s="96" t="s">
        <v>209</v>
      </c>
      <c r="Q10" s="2"/>
    </row>
    <row r="11" spans="1:22" ht="18.600000000000001" customHeight="1" x14ac:dyDescent="0.35">
      <c r="A11" s="2"/>
      <c r="B11" s="274"/>
      <c r="C11" s="252"/>
      <c r="D11" s="214"/>
      <c r="E11" s="228"/>
      <c r="F11" s="249"/>
      <c r="G11" s="258"/>
      <c r="H11" s="246" t="s">
        <v>210</v>
      </c>
      <c r="I11" s="247"/>
      <c r="J11" s="247"/>
      <c r="K11" s="96" t="s">
        <v>211</v>
      </c>
      <c r="L11" s="246" t="s">
        <v>210</v>
      </c>
      <c r="M11" s="247"/>
      <c r="N11" s="247"/>
      <c r="O11" s="96" t="s">
        <v>211</v>
      </c>
      <c r="Q11" s="2"/>
    </row>
    <row r="12" spans="1:22" ht="18.600000000000001" customHeight="1" x14ac:dyDescent="0.35">
      <c r="A12" s="2"/>
      <c r="B12" s="274"/>
      <c r="C12" s="252"/>
      <c r="D12" s="214"/>
      <c r="E12" s="228"/>
      <c r="F12" s="249"/>
      <c r="G12" s="258"/>
      <c r="H12" s="246" t="s">
        <v>212</v>
      </c>
      <c r="I12" s="247"/>
      <c r="J12" s="247"/>
      <c r="K12" s="96" t="s">
        <v>213</v>
      </c>
      <c r="L12" s="246" t="s">
        <v>212</v>
      </c>
      <c r="M12" s="247"/>
      <c r="N12" s="247"/>
      <c r="O12" s="96" t="s">
        <v>213</v>
      </c>
      <c r="Q12" s="2"/>
    </row>
    <row r="13" spans="1:22" ht="18.600000000000001" customHeight="1" x14ac:dyDescent="0.35">
      <c r="A13" s="2"/>
      <c r="B13" s="274"/>
      <c r="C13" s="252"/>
      <c r="D13" s="214"/>
      <c r="E13" s="228"/>
      <c r="F13" s="249"/>
      <c r="G13" s="258"/>
      <c r="H13" s="246" t="s">
        <v>214</v>
      </c>
      <c r="I13" s="247"/>
      <c r="J13" s="247"/>
      <c r="K13" s="96" t="s">
        <v>215</v>
      </c>
      <c r="L13" s="246" t="s">
        <v>214</v>
      </c>
      <c r="M13" s="247"/>
      <c r="N13" s="247"/>
      <c r="O13" s="96" t="s">
        <v>215</v>
      </c>
      <c r="Q13" s="2"/>
    </row>
    <row r="14" spans="1:22" ht="18.600000000000001" customHeight="1" thickBot="1" x14ac:dyDescent="0.4">
      <c r="A14" s="2"/>
      <c r="B14" s="274"/>
      <c r="C14" s="252"/>
      <c r="D14" s="214"/>
      <c r="E14" s="228"/>
      <c r="F14" s="249"/>
      <c r="G14" s="259"/>
      <c r="H14" s="246" t="s">
        <v>216</v>
      </c>
      <c r="I14" s="247"/>
      <c r="J14" s="247"/>
      <c r="K14" s="97" t="s">
        <v>217</v>
      </c>
      <c r="L14" s="246" t="s">
        <v>216</v>
      </c>
      <c r="M14" s="247"/>
      <c r="N14" s="247"/>
      <c r="O14" s="97" t="s">
        <v>217</v>
      </c>
      <c r="Q14" s="2"/>
    </row>
    <row r="15" spans="1:22" ht="18.600000000000001" customHeight="1" x14ac:dyDescent="0.25">
      <c r="A15" s="2"/>
      <c r="B15" s="274"/>
      <c r="C15" s="252"/>
      <c r="D15" s="214"/>
      <c r="E15" s="228"/>
      <c r="F15" s="249"/>
      <c r="G15" s="278">
        <f>SUM(G18:G51)</f>
        <v>3637.0600000000004</v>
      </c>
      <c r="H15" s="276"/>
      <c r="I15" s="269" t="s">
        <v>78</v>
      </c>
      <c r="J15" s="276" t="s">
        <v>77</v>
      </c>
      <c r="K15" s="269" t="s">
        <v>78</v>
      </c>
      <c r="L15" s="287" t="s">
        <v>77</v>
      </c>
      <c r="M15" s="288" t="s">
        <v>78</v>
      </c>
      <c r="N15" s="287" t="s">
        <v>77</v>
      </c>
      <c r="O15" s="269" t="s">
        <v>78</v>
      </c>
      <c r="Q15" s="280" t="s">
        <v>104</v>
      </c>
      <c r="R15" s="281"/>
      <c r="S15" s="281"/>
      <c r="T15" s="281"/>
      <c r="U15" s="281"/>
      <c r="V15" s="282"/>
    </row>
    <row r="16" spans="1:22" ht="37.5" customHeight="1" thickBot="1" x14ac:dyDescent="0.3">
      <c r="B16" s="275"/>
      <c r="C16" s="253"/>
      <c r="D16" s="215"/>
      <c r="E16" s="229"/>
      <c r="F16" s="250"/>
      <c r="G16" s="279"/>
      <c r="H16" s="277"/>
      <c r="I16" s="270"/>
      <c r="J16" s="277"/>
      <c r="K16" s="270"/>
      <c r="L16" s="277"/>
      <c r="M16" s="289"/>
      <c r="N16" s="277"/>
      <c r="O16" s="270"/>
      <c r="Q16" s="283"/>
      <c r="R16" s="284"/>
      <c r="S16" s="285"/>
      <c r="T16" s="285"/>
      <c r="U16" s="284"/>
      <c r="V16" s="286"/>
    </row>
    <row r="17" spans="1:22" ht="24.9" customHeight="1" x14ac:dyDescent="0.5">
      <c r="A17" s="53">
        <v>1</v>
      </c>
      <c r="B17" s="153" t="s">
        <v>141</v>
      </c>
      <c r="C17" s="27" t="s">
        <v>4</v>
      </c>
      <c r="D17" s="193"/>
      <c r="E17" s="195">
        <f>I17+K17+M17+O17</f>
        <v>0</v>
      </c>
      <c r="F17" s="207"/>
      <c r="G17" s="208">
        <f>D17*F17</f>
        <v>0</v>
      </c>
      <c r="H17" s="196"/>
      <c r="I17" s="197">
        <f>H17*D4</f>
        <v>0</v>
      </c>
      <c r="J17" s="196"/>
      <c r="K17" s="198">
        <f>J17*D4</f>
        <v>0</v>
      </c>
      <c r="L17" s="196"/>
      <c r="M17" s="197">
        <f>L17*D4</f>
        <v>0</v>
      </c>
      <c r="N17" s="196"/>
      <c r="O17" s="198">
        <f>N17*D4</f>
        <v>0</v>
      </c>
      <c r="Q17" s="154" t="s">
        <v>74</v>
      </c>
      <c r="R17" s="171" t="s">
        <v>1</v>
      </c>
      <c r="S17" s="162" t="s">
        <v>31</v>
      </c>
      <c r="T17" s="187" t="s">
        <v>1</v>
      </c>
      <c r="U17" s="164"/>
      <c r="V17" s="178"/>
    </row>
    <row r="18" spans="1:22" ht="24.9" customHeight="1" x14ac:dyDescent="0.5">
      <c r="A18" s="53">
        <v>2</v>
      </c>
      <c r="B18" s="154" t="s">
        <v>170</v>
      </c>
      <c r="C18" s="123" t="s">
        <v>1</v>
      </c>
      <c r="D18" s="194"/>
      <c r="E18" s="195">
        <f>I18+K18+M18+O18</f>
        <v>0</v>
      </c>
      <c r="F18" s="209"/>
      <c r="G18" s="210">
        <f>D18*F18</f>
        <v>0</v>
      </c>
      <c r="H18" s="199"/>
      <c r="I18" s="200">
        <f>H18*D4</f>
        <v>0</v>
      </c>
      <c r="J18" s="199"/>
      <c r="K18" s="201">
        <f>J18*D4</f>
        <v>0</v>
      </c>
      <c r="L18" s="199"/>
      <c r="M18" s="200">
        <f>L18*D4</f>
        <v>0</v>
      </c>
      <c r="N18" s="199"/>
      <c r="O18" s="201">
        <f>N18*D4</f>
        <v>0</v>
      </c>
      <c r="Q18" s="155" t="s">
        <v>125</v>
      </c>
      <c r="R18" s="171" t="s">
        <v>1</v>
      </c>
      <c r="S18" s="155" t="s">
        <v>54</v>
      </c>
      <c r="T18" s="176" t="s">
        <v>1</v>
      </c>
      <c r="U18" s="165"/>
      <c r="V18" s="177"/>
    </row>
    <row r="19" spans="1:22" ht="24.9" customHeight="1" x14ac:dyDescent="0.5">
      <c r="A19" s="53">
        <v>3</v>
      </c>
      <c r="B19" s="155" t="s">
        <v>39</v>
      </c>
      <c r="C19" s="123" t="s">
        <v>1</v>
      </c>
      <c r="D19" s="194"/>
      <c r="E19" s="195">
        <f t="shared" ref="E19:E51" si="0">I19+K19+M19+O19</f>
        <v>0</v>
      </c>
      <c r="F19" s="209"/>
      <c r="G19" s="210">
        <f>D19*F19</f>
        <v>0</v>
      </c>
      <c r="H19" s="199"/>
      <c r="I19" s="200">
        <f>H19*D4</f>
        <v>0</v>
      </c>
      <c r="J19" s="199"/>
      <c r="K19" s="201">
        <f>J19*D4</f>
        <v>0</v>
      </c>
      <c r="L19" s="199"/>
      <c r="M19" s="200">
        <f>L19*D4</f>
        <v>0</v>
      </c>
      <c r="N19" s="199"/>
      <c r="O19" s="201">
        <f>N19*D4</f>
        <v>0</v>
      </c>
      <c r="P19" s="142"/>
      <c r="Q19" s="155" t="s">
        <v>8</v>
      </c>
      <c r="R19" s="171" t="s">
        <v>1</v>
      </c>
      <c r="S19" s="156" t="s">
        <v>126</v>
      </c>
      <c r="T19" s="176" t="s">
        <v>1</v>
      </c>
      <c r="U19" s="165"/>
      <c r="V19" s="177"/>
    </row>
    <row r="20" spans="1:22" ht="24.9" customHeight="1" x14ac:dyDescent="0.5">
      <c r="A20" s="53">
        <v>4</v>
      </c>
      <c r="B20" s="155" t="s">
        <v>40</v>
      </c>
      <c r="C20" s="123" t="s">
        <v>1</v>
      </c>
      <c r="D20" s="194"/>
      <c r="E20" s="195">
        <f t="shared" si="0"/>
        <v>0</v>
      </c>
      <c r="F20" s="209"/>
      <c r="G20" s="210">
        <f t="shared" ref="G20:G51" si="1">D20*F20</f>
        <v>0</v>
      </c>
      <c r="H20" s="199"/>
      <c r="I20" s="200">
        <f>H20*D4</f>
        <v>0</v>
      </c>
      <c r="J20" s="199"/>
      <c r="K20" s="201">
        <f>J20*D4</f>
        <v>0</v>
      </c>
      <c r="L20" s="199"/>
      <c r="M20" s="200">
        <f>L20*D4</f>
        <v>0</v>
      </c>
      <c r="N20" s="199"/>
      <c r="O20" s="201">
        <f>N20*D4</f>
        <v>0</v>
      </c>
      <c r="Q20" s="155" t="s">
        <v>151</v>
      </c>
      <c r="R20" s="171" t="s">
        <v>162</v>
      </c>
      <c r="S20" s="155" t="s">
        <v>43</v>
      </c>
      <c r="T20" s="176" t="s">
        <v>162</v>
      </c>
      <c r="U20" s="166"/>
      <c r="V20" s="176"/>
    </row>
    <row r="21" spans="1:22" ht="24.9" customHeight="1" x14ac:dyDescent="0.5">
      <c r="A21" s="53">
        <v>5</v>
      </c>
      <c r="B21" s="155" t="s">
        <v>52</v>
      </c>
      <c r="C21" s="123" t="s">
        <v>1</v>
      </c>
      <c r="D21" s="194">
        <v>2.4</v>
      </c>
      <c r="E21" s="195">
        <f t="shared" si="0"/>
        <v>2.3969999999999998</v>
      </c>
      <c r="F21" s="209">
        <v>97</v>
      </c>
      <c r="G21" s="210">
        <f t="shared" si="1"/>
        <v>232.79999999999998</v>
      </c>
      <c r="H21" s="199">
        <v>5.0999999999999997E-2</v>
      </c>
      <c r="I21" s="200">
        <f>H21*D4</f>
        <v>2.3969999999999998</v>
      </c>
      <c r="J21" s="199"/>
      <c r="K21" s="201">
        <f>J21*D4</f>
        <v>0</v>
      </c>
      <c r="L21" s="199"/>
      <c r="M21" s="200">
        <f>L21*D4</f>
        <v>0</v>
      </c>
      <c r="N21" s="199"/>
      <c r="O21" s="201">
        <f>N21*D4</f>
        <v>0</v>
      </c>
      <c r="Q21" s="155" t="s">
        <v>81</v>
      </c>
      <c r="R21" s="171" t="s">
        <v>1</v>
      </c>
      <c r="S21" s="156" t="s">
        <v>42</v>
      </c>
      <c r="T21" s="176" t="s">
        <v>1</v>
      </c>
      <c r="U21" s="166"/>
      <c r="V21" s="176"/>
    </row>
    <row r="22" spans="1:22" ht="24.9" customHeight="1" x14ac:dyDescent="0.5">
      <c r="A22" s="53">
        <v>6</v>
      </c>
      <c r="B22" s="155" t="s">
        <v>171</v>
      </c>
      <c r="C22" s="123" t="s">
        <v>1</v>
      </c>
      <c r="D22" s="194"/>
      <c r="E22" s="195">
        <f t="shared" si="0"/>
        <v>0</v>
      </c>
      <c r="F22" s="209"/>
      <c r="G22" s="210">
        <f t="shared" si="1"/>
        <v>0</v>
      </c>
      <c r="H22" s="199"/>
      <c r="I22" s="200">
        <f>H22*D4</f>
        <v>0</v>
      </c>
      <c r="J22" s="199"/>
      <c r="K22" s="201">
        <f>J22*D4</f>
        <v>0</v>
      </c>
      <c r="L22" s="199"/>
      <c r="M22" s="200">
        <f>L22*D4</f>
        <v>0</v>
      </c>
      <c r="N22" s="199"/>
      <c r="O22" s="201">
        <f>N22*D4</f>
        <v>0</v>
      </c>
      <c r="Q22" s="156" t="s">
        <v>20</v>
      </c>
      <c r="R22" s="171" t="s">
        <v>1</v>
      </c>
      <c r="S22" s="155" t="s">
        <v>27</v>
      </c>
      <c r="T22" s="176" t="s">
        <v>1</v>
      </c>
      <c r="U22" s="166"/>
      <c r="V22" s="176"/>
    </row>
    <row r="23" spans="1:22" ht="24.9" customHeight="1" x14ac:dyDescent="0.5">
      <c r="A23" s="53">
        <v>7</v>
      </c>
      <c r="B23" s="155" t="s">
        <v>195</v>
      </c>
      <c r="C23" s="123" t="s">
        <v>1</v>
      </c>
      <c r="D23" s="194"/>
      <c r="E23" s="195">
        <f t="shared" si="0"/>
        <v>0</v>
      </c>
      <c r="F23" s="209"/>
      <c r="G23" s="210">
        <f t="shared" si="1"/>
        <v>0</v>
      </c>
      <c r="H23" s="199"/>
      <c r="I23" s="200">
        <f>H23*D4</f>
        <v>0</v>
      </c>
      <c r="J23" s="199"/>
      <c r="K23" s="201">
        <f>J23*D4</f>
        <v>0</v>
      </c>
      <c r="L23" s="199"/>
      <c r="M23" s="200">
        <f>L23*D4</f>
        <v>0</v>
      </c>
      <c r="N23" s="199"/>
      <c r="O23" s="201">
        <f>N23*D4</f>
        <v>0</v>
      </c>
      <c r="Q23" s="155" t="s">
        <v>73</v>
      </c>
      <c r="R23" s="171" t="s">
        <v>162</v>
      </c>
      <c r="S23" s="155" t="s">
        <v>152</v>
      </c>
      <c r="T23" s="176" t="s">
        <v>162</v>
      </c>
      <c r="U23" s="166"/>
      <c r="V23" s="176"/>
    </row>
    <row r="24" spans="1:22" ht="24.9" customHeight="1" x14ac:dyDescent="0.5">
      <c r="A24" s="53">
        <v>8</v>
      </c>
      <c r="B24" s="155" t="s">
        <v>193</v>
      </c>
      <c r="C24" s="123" t="s">
        <v>1</v>
      </c>
      <c r="D24" s="194"/>
      <c r="E24" s="195">
        <f t="shared" si="0"/>
        <v>0</v>
      </c>
      <c r="F24" s="209"/>
      <c r="G24" s="210">
        <f t="shared" si="1"/>
        <v>0</v>
      </c>
      <c r="H24" s="199"/>
      <c r="I24" s="200">
        <f>H24*D4</f>
        <v>0</v>
      </c>
      <c r="J24" s="199"/>
      <c r="K24" s="201">
        <f>J24*D4</f>
        <v>0</v>
      </c>
      <c r="L24" s="199"/>
      <c r="M24" s="200">
        <f>L24*D4</f>
        <v>0</v>
      </c>
      <c r="N24" s="199"/>
      <c r="O24" s="201">
        <f>N24*D4</f>
        <v>0</v>
      </c>
      <c r="Q24" s="156" t="s">
        <v>9</v>
      </c>
      <c r="R24" s="171" t="s">
        <v>1</v>
      </c>
      <c r="S24" s="155" t="s">
        <v>96</v>
      </c>
      <c r="T24" s="176" t="s">
        <v>1</v>
      </c>
      <c r="U24" s="166"/>
      <c r="V24" s="176"/>
    </row>
    <row r="25" spans="1:22" ht="24.9" customHeight="1" x14ac:dyDescent="0.5">
      <c r="A25" s="53">
        <v>9</v>
      </c>
      <c r="B25" s="156" t="s">
        <v>67</v>
      </c>
      <c r="C25" s="123" t="s">
        <v>1</v>
      </c>
      <c r="D25" s="194"/>
      <c r="E25" s="195">
        <f t="shared" si="0"/>
        <v>0</v>
      </c>
      <c r="F25" s="209"/>
      <c r="G25" s="210">
        <f t="shared" si="1"/>
        <v>0</v>
      </c>
      <c r="H25" s="199"/>
      <c r="I25" s="200">
        <f>H25*D4</f>
        <v>0</v>
      </c>
      <c r="J25" s="199"/>
      <c r="K25" s="201">
        <f>J25*D4</f>
        <v>0</v>
      </c>
      <c r="L25" s="199"/>
      <c r="M25" s="200">
        <f>L25*D4</f>
        <v>0</v>
      </c>
      <c r="N25" s="199"/>
      <c r="O25" s="201">
        <f>N25*D4</f>
        <v>0</v>
      </c>
      <c r="Q25" s="155" t="s">
        <v>44</v>
      </c>
      <c r="R25" s="171" t="s">
        <v>1</v>
      </c>
      <c r="S25" s="155" t="s">
        <v>7</v>
      </c>
      <c r="T25" s="176" t="s">
        <v>1</v>
      </c>
      <c r="U25" s="166"/>
      <c r="V25" s="176"/>
    </row>
    <row r="26" spans="1:22" ht="24.9" customHeight="1" x14ac:dyDescent="0.5">
      <c r="A26" s="53">
        <v>10</v>
      </c>
      <c r="B26" s="155" t="s">
        <v>7</v>
      </c>
      <c r="C26" s="123" t="s">
        <v>1</v>
      </c>
      <c r="D26" s="194"/>
      <c r="E26" s="195">
        <f t="shared" si="0"/>
        <v>0</v>
      </c>
      <c r="F26" s="209"/>
      <c r="G26" s="210">
        <f t="shared" si="1"/>
        <v>0</v>
      </c>
      <c r="H26" s="199"/>
      <c r="I26" s="200">
        <f>H26*D4</f>
        <v>0</v>
      </c>
      <c r="J26" s="199"/>
      <c r="K26" s="201">
        <f>J26*D4</f>
        <v>0</v>
      </c>
      <c r="L26" s="199"/>
      <c r="M26" s="200">
        <f>L26*D4</f>
        <v>0</v>
      </c>
      <c r="N26" s="199"/>
      <c r="O26" s="201">
        <f>N26*D4</f>
        <v>0</v>
      </c>
      <c r="Q26" s="155" t="s">
        <v>45</v>
      </c>
      <c r="R26" s="171" t="s">
        <v>1</v>
      </c>
      <c r="S26" s="155" t="s">
        <v>75</v>
      </c>
      <c r="T26" s="176" t="s">
        <v>1</v>
      </c>
      <c r="U26" s="166"/>
      <c r="V26" s="176"/>
    </row>
    <row r="27" spans="1:22" ht="24.9" customHeight="1" x14ac:dyDescent="0.5">
      <c r="A27" s="53">
        <v>11</v>
      </c>
      <c r="B27" s="155" t="s">
        <v>172</v>
      </c>
      <c r="C27" s="123" t="s">
        <v>4</v>
      </c>
      <c r="D27" s="194"/>
      <c r="E27" s="195">
        <f t="shared" si="0"/>
        <v>0</v>
      </c>
      <c r="F27" s="209"/>
      <c r="G27" s="210">
        <f t="shared" si="1"/>
        <v>0</v>
      </c>
      <c r="H27" s="199"/>
      <c r="I27" s="200">
        <f>H27*D4</f>
        <v>0</v>
      </c>
      <c r="J27" s="199"/>
      <c r="K27" s="201">
        <f>J27*D4</f>
        <v>0</v>
      </c>
      <c r="L27" s="199"/>
      <c r="M27" s="200">
        <f>L27*D4</f>
        <v>0</v>
      </c>
      <c r="N27" s="199"/>
      <c r="O27" s="201">
        <f>N27*D4</f>
        <v>0</v>
      </c>
      <c r="Q27" s="155" t="s">
        <v>16</v>
      </c>
      <c r="R27" s="171" t="s">
        <v>1</v>
      </c>
      <c r="S27" s="155" t="s">
        <v>3</v>
      </c>
      <c r="T27" s="176" t="s">
        <v>1</v>
      </c>
      <c r="U27" s="165"/>
      <c r="V27" s="177"/>
    </row>
    <row r="28" spans="1:22" ht="24.9" customHeight="1" x14ac:dyDescent="0.5">
      <c r="A28" s="53">
        <v>12</v>
      </c>
      <c r="B28" s="155" t="s">
        <v>173</v>
      </c>
      <c r="C28" s="123" t="s">
        <v>1</v>
      </c>
      <c r="D28" s="194">
        <v>0.01</v>
      </c>
      <c r="E28" s="195">
        <f t="shared" si="0"/>
        <v>9.4000000000000004E-3</v>
      </c>
      <c r="F28" s="209">
        <v>750</v>
      </c>
      <c r="G28" s="210">
        <f t="shared" si="1"/>
        <v>7.5</v>
      </c>
      <c r="H28" s="199">
        <v>2.0000000000000001E-4</v>
      </c>
      <c r="I28" s="200">
        <f>H28*D4</f>
        <v>9.4000000000000004E-3</v>
      </c>
      <c r="J28" s="199"/>
      <c r="K28" s="201">
        <f>J28*D4</f>
        <v>0</v>
      </c>
      <c r="L28" s="199"/>
      <c r="M28" s="200">
        <f>L28*D4</f>
        <v>0</v>
      </c>
      <c r="N28" s="199"/>
      <c r="O28" s="201">
        <f>N28*D4</f>
        <v>0</v>
      </c>
      <c r="Q28" s="155" t="s">
        <v>36</v>
      </c>
      <c r="R28" s="171" t="s">
        <v>1</v>
      </c>
      <c r="S28" s="155" t="s">
        <v>32</v>
      </c>
      <c r="T28" s="176" t="s">
        <v>1</v>
      </c>
      <c r="U28" s="166"/>
      <c r="V28" s="176"/>
    </row>
    <row r="29" spans="1:22" ht="24.9" customHeight="1" x14ac:dyDescent="0.5">
      <c r="A29" s="53">
        <v>13</v>
      </c>
      <c r="B29" s="155" t="s">
        <v>19</v>
      </c>
      <c r="C29" s="123" t="s">
        <v>1</v>
      </c>
      <c r="D29" s="194"/>
      <c r="E29" s="195">
        <f t="shared" si="0"/>
        <v>0</v>
      </c>
      <c r="F29" s="209"/>
      <c r="G29" s="210">
        <f t="shared" si="1"/>
        <v>0</v>
      </c>
      <c r="H29" s="199"/>
      <c r="I29" s="200">
        <f>H29*D4</f>
        <v>0</v>
      </c>
      <c r="J29" s="199"/>
      <c r="K29" s="201">
        <f>J29*D4</f>
        <v>0</v>
      </c>
      <c r="L29" s="199"/>
      <c r="M29" s="200">
        <f>L29*D4</f>
        <v>0</v>
      </c>
      <c r="N29" s="199"/>
      <c r="O29" s="201">
        <f>N29*D4</f>
        <v>0</v>
      </c>
      <c r="Q29" s="155" t="s">
        <v>33</v>
      </c>
      <c r="R29" s="171" t="s">
        <v>1</v>
      </c>
      <c r="S29" s="155" t="s">
        <v>96</v>
      </c>
      <c r="T29" s="176" t="s">
        <v>1</v>
      </c>
      <c r="U29" s="165"/>
      <c r="V29" s="177"/>
    </row>
    <row r="30" spans="1:22" ht="24.9" customHeight="1" x14ac:dyDescent="0.5">
      <c r="A30" s="53">
        <v>14</v>
      </c>
      <c r="B30" s="155" t="s">
        <v>174</v>
      </c>
      <c r="C30" s="123" t="s">
        <v>1</v>
      </c>
      <c r="D30" s="194"/>
      <c r="E30" s="195">
        <f t="shared" si="0"/>
        <v>0</v>
      </c>
      <c r="F30" s="209"/>
      <c r="G30" s="210">
        <f t="shared" si="1"/>
        <v>0</v>
      </c>
      <c r="H30" s="199"/>
      <c r="I30" s="200">
        <f>H30*D4</f>
        <v>0</v>
      </c>
      <c r="J30" s="199"/>
      <c r="K30" s="201">
        <f>J30*D4</f>
        <v>0</v>
      </c>
      <c r="L30" s="199"/>
      <c r="M30" s="200">
        <f>L30*D4</f>
        <v>0</v>
      </c>
      <c r="N30" s="199"/>
      <c r="O30" s="201">
        <f>N30*D4</f>
        <v>0</v>
      </c>
      <c r="Q30" s="155" t="s">
        <v>84</v>
      </c>
      <c r="R30" s="171" t="s">
        <v>1</v>
      </c>
      <c r="S30" s="155" t="s">
        <v>41</v>
      </c>
      <c r="T30" s="176" t="s">
        <v>1</v>
      </c>
      <c r="U30" s="165"/>
      <c r="V30" s="177"/>
    </row>
    <row r="31" spans="1:22" ht="24.9" customHeight="1" x14ac:dyDescent="0.5">
      <c r="A31" s="53">
        <v>15</v>
      </c>
      <c r="B31" s="155" t="s">
        <v>16</v>
      </c>
      <c r="C31" s="123" t="s">
        <v>1</v>
      </c>
      <c r="D31" s="194"/>
      <c r="E31" s="195">
        <f t="shared" si="0"/>
        <v>0</v>
      </c>
      <c r="F31" s="209"/>
      <c r="G31" s="210">
        <f t="shared" si="1"/>
        <v>0</v>
      </c>
      <c r="H31" s="199"/>
      <c r="I31" s="200">
        <f>H31*D4</f>
        <v>0</v>
      </c>
      <c r="J31" s="199"/>
      <c r="K31" s="201">
        <f>J31*D4</f>
        <v>0</v>
      </c>
      <c r="L31" s="199"/>
      <c r="M31" s="200">
        <f>L31*D4</f>
        <v>0</v>
      </c>
      <c r="N31" s="199"/>
      <c r="O31" s="201">
        <f>N31*D4</f>
        <v>0</v>
      </c>
      <c r="Q31" s="156" t="s">
        <v>69</v>
      </c>
      <c r="R31" s="171" t="s">
        <v>1</v>
      </c>
      <c r="S31" s="155" t="s">
        <v>19</v>
      </c>
      <c r="T31" s="176" t="s">
        <v>1</v>
      </c>
      <c r="U31" s="166"/>
      <c r="V31" s="176"/>
    </row>
    <row r="32" spans="1:22" ht="24.9" customHeight="1" x14ac:dyDescent="0.5">
      <c r="A32" s="53">
        <v>16</v>
      </c>
      <c r="B32" s="156" t="s">
        <v>17</v>
      </c>
      <c r="C32" s="123" t="s">
        <v>1</v>
      </c>
      <c r="D32" s="194"/>
      <c r="E32" s="195">
        <f t="shared" si="0"/>
        <v>0</v>
      </c>
      <c r="F32" s="209"/>
      <c r="G32" s="210">
        <f t="shared" si="1"/>
        <v>0</v>
      </c>
      <c r="H32" s="199"/>
      <c r="I32" s="200">
        <f>H32*D4</f>
        <v>0</v>
      </c>
      <c r="J32" s="199"/>
      <c r="K32" s="201">
        <f>J32*D4</f>
        <v>0</v>
      </c>
      <c r="L32" s="199"/>
      <c r="M32" s="200">
        <f>L32*D4</f>
        <v>0</v>
      </c>
      <c r="N32" s="199"/>
      <c r="O32" s="201">
        <f>N32*D4</f>
        <v>0</v>
      </c>
      <c r="Q32" s="155" t="s">
        <v>13</v>
      </c>
      <c r="R32" s="171" t="s">
        <v>1</v>
      </c>
      <c r="S32" s="155" t="s">
        <v>118</v>
      </c>
      <c r="T32" s="176" t="s">
        <v>1</v>
      </c>
      <c r="U32" s="166"/>
      <c r="V32" s="176"/>
    </row>
    <row r="33" spans="1:22" ht="24.9" customHeight="1" x14ac:dyDescent="0.5">
      <c r="A33" s="53">
        <v>17</v>
      </c>
      <c r="B33" s="155" t="s">
        <v>18</v>
      </c>
      <c r="C33" s="123" t="s">
        <v>1</v>
      </c>
      <c r="D33" s="194"/>
      <c r="E33" s="195">
        <f t="shared" si="0"/>
        <v>0</v>
      </c>
      <c r="F33" s="209"/>
      <c r="G33" s="210">
        <f t="shared" si="1"/>
        <v>0</v>
      </c>
      <c r="H33" s="199"/>
      <c r="I33" s="200">
        <f>H33*D4</f>
        <v>0</v>
      </c>
      <c r="J33" s="199"/>
      <c r="K33" s="201">
        <f>J33*D4</f>
        <v>0</v>
      </c>
      <c r="L33" s="199"/>
      <c r="M33" s="200">
        <f>L33*D4</f>
        <v>0</v>
      </c>
      <c r="N33" s="199"/>
      <c r="O33" s="201">
        <f>N33*D4</f>
        <v>0</v>
      </c>
      <c r="Q33" s="155" t="s">
        <v>29</v>
      </c>
      <c r="R33" s="171" t="s">
        <v>1</v>
      </c>
      <c r="S33" s="155" t="s">
        <v>10</v>
      </c>
      <c r="T33" s="176" t="s">
        <v>1</v>
      </c>
      <c r="U33" s="167"/>
      <c r="V33" s="179"/>
    </row>
    <row r="34" spans="1:22" ht="24.9" customHeight="1" x14ac:dyDescent="0.5">
      <c r="A34" s="53">
        <v>18</v>
      </c>
      <c r="B34" s="155" t="s">
        <v>183</v>
      </c>
      <c r="C34" s="123" t="s">
        <v>1</v>
      </c>
      <c r="D34" s="194"/>
      <c r="E34" s="195">
        <f t="shared" si="0"/>
        <v>0</v>
      </c>
      <c r="F34" s="209"/>
      <c r="G34" s="210">
        <f t="shared" si="1"/>
        <v>0</v>
      </c>
      <c r="H34" s="199"/>
      <c r="I34" s="200">
        <f>H34*D4</f>
        <v>0</v>
      </c>
      <c r="J34" s="199"/>
      <c r="K34" s="201">
        <f>J34*D4</f>
        <v>0</v>
      </c>
      <c r="L34" s="199"/>
      <c r="M34" s="200">
        <f>L34*D4</f>
        <v>0</v>
      </c>
      <c r="N34" s="199"/>
      <c r="O34" s="201">
        <f>N34*D4</f>
        <v>0</v>
      </c>
      <c r="Q34" s="155" t="s">
        <v>39</v>
      </c>
      <c r="R34" s="171" t="s">
        <v>1</v>
      </c>
      <c r="S34" s="155" t="s">
        <v>5</v>
      </c>
      <c r="T34" s="176" t="s">
        <v>1</v>
      </c>
      <c r="U34" s="168"/>
      <c r="V34" s="179"/>
    </row>
    <row r="35" spans="1:22" ht="24.9" customHeight="1" x14ac:dyDescent="0.5">
      <c r="A35" s="53">
        <v>19</v>
      </c>
      <c r="B35" s="155" t="s">
        <v>191</v>
      </c>
      <c r="C35" s="123" t="s">
        <v>1</v>
      </c>
      <c r="D35" s="194"/>
      <c r="E35" s="195">
        <f t="shared" si="0"/>
        <v>0</v>
      </c>
      <c r="F35" s="209"/>
      <c r="G35" s="210">
        <f t="shared" si="1"/>
        <v>0</v>
      </c>
      <c r="H35" s="199"/>
      <c r="I35" s="200">
        <f>H35*D4</f>
        <v>0</v>
      </c>
      <c r="J35" s="199"/>
      <c r="K35" s="201">
        <f>J35*D4</f>
        <v>0</v>
      </c>
      <c r="L35" s="199"/>
      <c r="M35" s="200">
        <f>L35*D4</f>
        <v>0</v>
      </c>
      <c r="N35" s="199"/>
      <c r="O35" s="201">
        <f>N35*D4</f>
        <v>0</v>
      </c>
      <c r="Q35" s="155" t="s">
        <v>40</v>
      </c>
      <c r="R35" s="171" t="s">
        <v>1</v>
      </c>
      <c r="S35" s="155" t="s">
        <v>30</v>
      </c>
      <c r="T35" s="176" t="s">
        <v>1</v>
      </c>
      <c r="U35" s="168"/>
      <c r="V35" s="180"/>
    </row>
    <row r="36" spans="1:22" ht="24.9" customHeight="1" x14ac:dyDescent="0.5">
      <c r="A36" s="53">
        <v>20</v>
      </c>
      <c r="B36" s="155" t="s">
        <v>15</v>
      </c>
      <c r="C36" s="123" t="s">
        <v>1</v>
      </c>
      <c r="D36" s="194"/>
      <c r="E36" s="195">
        <f t="shared" si="0"/>
        <v>0</v>
      </c>
      <c r="F36" s="209"/>
      <c r="G36" s="210">
        <f t="shared" si="1"/>
        <v>0</v>
      </c>
      <c r="H36" s="199"/>
      <c r="I36" s="200">
        <f>H36*D4</f>
        <v>0</v>
      </c>
      <c r="J36" s="199"/>
      <c r="K36" s="201">
        <f>J36*D4</f>
        <v>0</v>
      </c>
      <c r="L36" s="199"/>
      <c r="M36" s="200">
        <f>L36*D4</f>
        <v>0</v>
      </c>
      <c r="N36" s="199"/>
      <c r="O36" s="201">
        <f>N36*D4</f>
        <v>0</v>
      </c>
      <c r="Q36" s="155" t="s">
        <v>25</v>
      </c>
      <c r="R36" s="171" t="s">
        <v>1</v>
      </c>
      <c r="S36" s="155" t="s">
        <v>48</v>
      </c>
      <c r="T36" s="176" t="s">
        <v>1</v>
      </c>
      <c r="U36" s="168"/>
      <c r="V36" s="180"/>
    </row>
    <row r="37" spans="1:22" ht="24.9" customHeight="1" x14ac:dyDescent="0.5">
      <c r="A37" s="53">
        <v>21</v>
      </c>
      <c r="B37" s="155" t="s">
        <v>175</v>
      </c>
      <c r="C37" s="123" t="s">
        <v>1</v>
      </c>
      <c r="D37" s="194">
        <v>0.8</v>
      </c>
      <c r="E37" s="195">
        <f t="shared" si="0"/>
        <v>0.79900000000000004</v>
      </c>
      <c r="F37" s="209">
        <v>910</v>
      </c>
      <c r="G37" s="210">
        <f t="shared" si="1"/>
        <v>728</v>
      </c>
      <c r="H37" s="199">
        <v>7.0000000000000001E-3</v>
      </c>
      <c r="I37" s="200">
        <f>H37*D4</f>
        <v>0.32900000000000001</v>
      </c>
      <c r="J37" s="199">
        <v>0.01</v>
      </c>
      <c r="K37" s="201">
        <f>J37*D4</f>
        <v>0.47000000000000003</v>
      </c>
      <c r="L37" s="199"/>
      <c r="M37" s="200">
        <f>L37*D4</f>
        <v>0</v>
      </c>
      <c r="N37" s="199"/>
      <c r="O37" s="201">
        <f>N37*D4</f>
        <v>0</v>
      </c>
      <c r="Q37" s="155" t="s">
        <v>67</v>
      </c>
      <c r="R37" s="171" t="s">
        <v>1</v>
      </c>
      <c r="S37" s="155" t="s">
        <v>55</v>
      </c>
      <c r="T37" s="176" t="s">
        <v>1</v>
      </c>
      <c r="U37" s="168"/>
      <c r="V37" s="180"/>
    </row>
    <row r="38" spans="1:22" ht="24.9" customHeight="1" x14ac:dyDescent="0.5">
      <c r="A38" s="53">
        <v>22</v>
      </c>
      <c r="B38" s="155" t="s">
        <v>176</v>
      </c>
      <c r="C38" s="123" t="s">
        <v>1</v>
      </c>
      <c r="D38" s="194"/>
      <c r="E38" s="195">
        <f t="shared" si="0"/>
        <v>0</v>
      </c>
      <c r="F38" s="209"/>
      <c r="G38" s="210">
        <f t="shared" si="1"/>
        <v>0</v>
      </c>
      <c r="H38" s="199"/>
      <c r="I38" s="200">
        <f>H38*D4</f>
        <v>0</v>
      </c>
      <c r="J38" s="199"/>
      <c r="K38" s="201">
        <f>J38*D4</f>
        <v>0</v>
      </c>
      <c r="L38" s="199"/>
      <c r="M38" s="200">
        <f>L38*D4</f>
        <v>0</v>
      </c>
      <c r="N38" s="199"/>
      <c r="O38" s="201">
        <f>N38*D4</f>
        <v>0</v>
      </c>
      <c r="Q38" s="155" t="s">
        <v>26</v>
      </c>
      <c r="R38" s="171" t="s">
        <v>1</v>
      </c>
      <c r="S38" s="155" t="s">
        <v>14</v>
      </c>
      <c r="T38" s="176" t="s">
        <v>1</v>
      </c>
      <c r="U38" s="169"/>
      <c r="V38" s="181"/>
    </row>
    <row r="39" spans="1:22" ht="24.9" customHeight="1" x14ac:dyDescent="0.5">
      <c r="A39" s="53">
        <v>23</v>
      </c>
      <c r="B39" s="155" t="s">
        <v>196</v>
      </c>
      <c r="C39" s="123" t="s">
        <v>1</v>
      </c>
      <c r="D39" s="194">
        <v>4.7</v>
      </c>
      <c r="E39" s="195">
        <f t="shared" ref="E39:E50" si="2">I39+K39+M39+O39</f>
        <v>4.7</v>
      </c>
      <c r="F39" s="209">
        <v>240</v>
      </c>
      <c r="G39" s="210">
        <f t="shared" ref="G39:G50" si="3">D39*F39</f>
        <v>1128</v>
      </c>
      <c r="H39" s="199">
        <v>0.1</v>
      </c>
      <c r="I39" s="202">
        <f>H39*D4</f>
        <v>4.7</v>
      </c>
      <c r="J39" s="199"/>
      <c r="K39" s="203">
        <f>J39*D4</f>
        <v>0</v>
      </c>
      <c r="L39" s="199"/>
      <c r="M39" s="202">
        <f>L39*D4</f>
        <v>0</v>
      </c>
      <c r="N39" s="199"/>
      <c r="O39" s="203">
        <f>N39*D5</f>
        <v>0</v>
      </c>
      <c r="Q39" s="155" t="s">
        <v>97</v>
      </c>
      <c r="R39" s="171" t="s">
        <v>1</v>
      </c>
      <c r="S39" s="155" t="s">
        <v>37</v>
      </c>
      <c r="T39" s="176" t="s">
        <v>1</v>
      </c>
      <c r="U39" s="169"/>
      <c r="V39" s="181"/>
    </row>
    <row r="40" spans="1:22" ht="24.9" customHeight="1" x14ac:dyDescent="0.5">
      <c r="A40" s="53">
        <v>24</v>
      </c>
      <c r="B40" s="155" t="s">
        <v>126</v>
      </c>
      <c r="C40" s="123" t="s">
        <v>1</v>
      </c>
      <c r="D40" s="194"/>
      <c r="E40" s="195">
        <f t="shared" si="2"/>
        <v>0</v>
      </c>
      <c r="F40" s="209"/>
      <c r="G40" s="210">
        <f t="shared" si="3"/>
        <v>0</v>
      </c>
      <c r="H40" s="199"/>
      <c r="I40" s="202">
        <f>H40*D4</f>
        <v>0</v>
      </c>
      <c r="J40" s="199"/>
      <c r="K40" s="203">
        <f>J40*D4</f>
        <v>0</v>
      </c>
      <c r="L40" s="199"/>
      <c r="M40" s="202">
        <f>L40*D4</f>
        <v>0</v>
      </c>
      <c r="N40" s="199"/>
      <c r="O40" s="203">
        <f>N40*D4</f>
        <v>0</v>
      </c>
      <c r="Q40" s="155" t="s">
        <v>129</v>
      </c>
      <c r="R40" s="171" t="s">
        <v>1</v>
      </c>
      <c r="S40" s="155" t="s">
        <v>6</v>
      </c>
      <c r="T40" s="176" t="s">
        <v>1</v>
      </c>
      <c r="U40" s="169"/>
      <c r="V40" s="181"/>
    </row>
    <row r="41" spans="1:22" ht="24.9" customHeight="1" x14ac:dyDescent="0.5">
      <c r="A41" s="53">
        <v>25</v>
      </c>
      <c r="B41" s="155" t="s">
        <v>37</v>
      </c>
      <c r="C41" s="123" t="s">
        <v>1</v>
      </c>
      <c r="D41" s="194"/>
      <c r="E41" s="195">
        <f t="shared" si="2"/>
        <v>0</v>
      </c>
      <c r="F41" s="209"/>
      <c r="G41" s="210">
        <f t="shared" si="3"/>
        <v>0</v>
      </c>
      <c r="H41" s="199"/>
      <c r="I41" s="202">
        <f>H41*D4</f>
        <v>0</v>
      </c>
      <c r="J41" s="199"/>
      <c r="K41" s="203">
        <f>J41*D4</f>
        <v>0</v>
      </c>
      <c r="L41" s="199"/>
      <c r="M41" s="202">
        <f>L41*D4</f>
        <v>0</v>
      </c>
      <c r="N41" s="199"/>
      <c r="O41" s="203">
        <f>N41*D4</f>
        <v>0</v>
      </c>
      <c r="Q41" s="155" t="s">
        <v>21</v>
      </c>
      <c r="R41" s="171" t="s">
        <v>1</v>
      </c>
      <c r="S41" s="155" t="s">
        <v>72</v>
      </c>
      <c r="T41" s="176" t="s">
        <v>1</v>
      </c>
      <c r="U41" s="169"/>
      <c r="V41" s="181"/>
    </row>
    <row r="42" spans="1:22" ht="24.9" customHeight="1" x14ac:dyDescent="0.5">
      <c r="A42" s="53">
        <v>26</v>
      </c>
      <c r="B42" s="155" t="s">
        <v>66</v>
      </c>
      <c r="C42" s="123" t="s">
        <v>1</v>
      </c>
      <c r="D42" s="194"/>
      <c r="E42" s="195">
        <f t="shared" si="2"/>
        <v>0</v>
      </c>
      <c r="F42" s="209"/>
      <c r="G42" s="210">
        <f t="shared" si="3"/>
        <v>0</v>
      </c>
      <c r="H42" s="199"/>
      <c r="I42" s="202">
        <f>H42*D4</f>
        <v>0</v>
      </c>
      <c r="J42" s="199"/>
      <c r="K42" s="203">
        <f>J42*D4</f>
        <v>0</v>
      </c>
      <c r="L42" s="199"/>
      <c r="M42" s="202">
        <f>L42*D4</f>
        <v>0</v>
      </c>
      <c r="N42" s="199"/>
      <c r="O42" s="203">
        <f>N42*D4</f>
        <v>0</v>
      </c>
      <c r="Q42" s="155" t="s">
        <v>86</v>
      </c>
      <c r="R42" s="171" t="s">
        <v>1</v>
      </c>
      <c r="S42" s="155" t="s">
        <v>2</v>
      </c>
      <c r="T42" s="176" t="s">
        <v>1</v>
      </c>
      <c r="U42" s="169"/>
      <c r="V42" s="181"/>
    </row>
    <row r="43" spans="1:22" ht="24.9" customHeight="1" x14ac:dyDescent="0.5">
      <c r="A43" s="53">
        <v>27</v>
      </c>
      <c r="B43" s="155" t="s">
        <v>177</v>
      </c>
      <c r="C43" s="123" t="s">
        <v>53</v>
      </c>
      <c r="D43" s="194">
        <v>47</v>
      </c>
      <c r="E43" s="195">
        <f t="shared" si="2"/>
        <v>47</v>
      </c>
      <c r="F43" s="209">
        <v>14</v>
      </c>
      <c r="G43" s="210">
        <f t="shared" si="3"/>
        <v>658</v>
      </c>
      <c r="H43" s="199">
        <v>1</v>
      </c>
      <c r="I43" s="202">
        <f>H43*D4</f>
        <v>47</v>
      </c>
      <c r="J43" s="199"/>
      <c r="K43" s="203">
        <f>J43*D4</f>
        <v>0</v>
      </c>
      <c r="L43" s="199"/>
      <c r="M43" s="202">
        <f>L43*D4</f>
        <v>0</v>
      </c>
      <c r="N43" s="199"/>
      <c r="O43" s="203">
        <f>N43*D4</f>
        <v>0</v>
      </c>
      <c r="Q43" s="155" t="s">
        <v>52</v>
      </c>
      <c r="R43" s="171" t="s">
        <v>1</v>
      </c>
      <c r="S43" s="155" t="s">
        <v>66</v>
      </c>
      <c r="T43" s="176" t="s">
        <v>1</v>
      </c>
      <c r="U43" s="169"/>
      <c r="V43" s="181"/>
    </row>
    <row r="44" spans="1:22" ht="24.9" customHeight="1" x14ac:dyDescent="0.5">
      <c r="A44" s="53">
        <v>28</v>
      </c>
      <c r="B44" s="155" t="s">
        <v>166</v>
      </c>
      <c r="C44" s="123" t="s">
        <v>1</v>
      </c>
      <c r="D44" s="194">
        <v>0.5</v>
      </c>
      <c r="E44" s="195">
        <f t="shared" si="2"/>
        <v>0.47000000000000003</v>
      </c>
      <c r="F44" s="209">
        <v>105</v>
      </c>
      <c r="G44" s="210">
        <f t="shared" si="3"/>
        <v>52.5</v>
      </c>
      <c r="H44" s="199">
        <v>0.01</v>
      </c>
      <c r="I44" s="202">
        <f>H44*D4</f>
        <v>0.47000000000000003</v>
      </c>
      <c r="J44" s="199"/>
      <c r="K44" s="203">
        <f>J44*D4</f>
        <v>0</v>
      </c>
      <c r="L44" s="199"/>
      <c r="M44" s="202">
        <f>L44*D4</f>
        <v>0</v>
      </c>
      <c r="N44" s="199"/>
      <c r="O44" s="203">
        <f>N44*D4</f>
        <v>0</v>
      </c>
      <c r="Q44" s="155" t="s">
        <v>12</v>
      </c>
      <c r="R44" s="171" t="s">
        <v>1</v>
      </c>
      <c r="S44" s="155" t="s">
        <v>91</v>
      </c>
      <c r="T44" s="176" t="s">
        <v>1</v>
      </c>
      <c r="U44" s="169"/>
      <c r="V44" s="181"/>
    </row>
    <row r="45" spans="1:22" ht="24.9" customHeight="1" x14ac:dyDescent="0.5">
      <c r="A45" s="53">
        <v>29</v>
      </c>
      <c r="B45" s="155" t="s">
        <v>82</v>
      </c>
      <c r="C45" s="123" t="s">
        <v>1</v>
      </c>
      <c r="D45" s="194"/>
      <c r="E45" s="195">
        <f t="shared" si="2"/>
        <v>0</v>
      </c>
      <c r="F45" s="209"/>
      <c r="G45" s="210">
        <f t="shared" si="3"/>
        <v>0</v>
      </c>
      <c r="H45" s="199"/>
      <c r="I45" s="202">
        <f>H45*D4</f>
        <v>0</v>
      </c>
      <c r="J45" s="199"/>
      <c r="K45" s="203">
        <f>J45*D4</f>
        <v>0</v>
      </c>
      <c r="L45" s="199"/>
      <c r="M45" s="202">
        <f>L45*D4</f>
        <v>0</v>
      </c>
      <c r="N45" s="199"/>
      <c r="O45" s="203">
        <f>N45*D4</f>
        <v>0</v>
      </c>
      <c r="Q45" s="155" t="s">
        <v>11</v>
      </c>
      <c r="R45" s="171" t="s">
        <v>1</v>
      </c>
      <c r="S45" s="155" t="s">
        <v>93</v>
      </c>
      <c r="T45" s="176" t="s">
        <v>1</v>
      </c>
      <c r="U45" s="169"/>
      <c r="V45" s="181"/>
    </row>
    <row r="46" spans="1:22" ht="24.9" customHeight="1" x14ac:dyDescent="0.5">
      <c r="A46" s="53">
        <v>30</v>
      </c>
      <c r="B46" s="155" t="s">
        <v>181</v>
      </c>
      <c r="C46" s="123" t="s">
        <v>4</v>
      </c>
      <c r="D46" s="194">
        <v>5</v>
      </c>
      <c r="E46" s="195">
        <f t="shared" si="2"/>
        <v>4.9820000000000002</v>
      </c>
      <c r="F46" s="209">
        <v>140</v>
      </c>
      <c r="G46" s="210">
        <f t="shared" si="3"/>
        <v>700</v>
      </c>
      <c r="H46" s="199">
        <v>0.106</v>
      </c>
      <c r="I46" s="202">
        <f>H46*D4</f>
        <v>4.9820000000000002</v>
      </c>
      <c r="J46" s="199"/>
      <c r="K46" s="203">
        <f>J46*D4</f>
        <v>0</v>
      </c>
      <c r="L46" s="199"/>
      <c r="M46" s="202">
        <f>L46*D4</f>
        <v>0</v>
      </c>
      <c r="N46" s="199"/>
      <c r="O46" s="203">
        <f>N46*D4</f>
        <v>0</v>
      </c>
      <c r="Q46" s="155" t="s">
        <v>34</v>
      </c>
      <c r="R46" s="171" t="s">
        <v>1</v>
      </c>
      <c r="S46" s="155" t="s">
        <v>120</v>
      </c>
      <c r="T46" s="176" t="s">
        <v>1</v>
      </c>
      <c r="U46" s="169"/>
      <c r="V46" s="181"/>
    </row>
    <row r="47" spans="1:22" ht="24.9" customHeight="1" x14ac:dyDescent="0.5">
      <c r="A47" s="53">
        <v>31</v>
      </c>
      <c r="B47" s="155" t="s">
        <v>184</v>
      </c>
      <c r="C47" s="123" t="s">
        <v>1</v>
      </c>
      <c r="D47" s="194"/>
      <c r="E47" s="195">
        <f t="shared" si="2"/>
        <v>0</v>
      </c>
      <c r="F47" s="209"/>
      <c r="G47" s="210">
        <f t="shared" si="3"/>
        <v>0</v>
      </c>
      <c r="H47" s="199"/>
      <c r="I47" s="202">
        <f>H47*D4</f>
        <v>0</v>
      </c>
      <c r="J47" s="199"/>
      <c r="K47" s="203">
        <f>J47*D4</f>
        <v>0</v>
      </c>
      <c r="L47" s="199"/>
      <c r="M47" s="202">
        <f>L47*D4</f>
        <v>0</v>
      </c>
      <c r="N47" s="199"/>
      <c r="O47" s="203">
        <f>N47*D4</f>
        <v>0</v>
      </c>
      <c r="Q47" s="155" t="s">
        <v>35</v>
      </c>
      <c r="R47" s="171" t="s">
        <v>1</v>
      </c>
      <c r="S47" s="155" t="s">
        <v>15</v>
      </c>
      <c r="T47" s="176" t="s">
        <v>1</v>
      </c>
      <c r="U47" s="169"/>
      <c r="V47" s="181"/>
    </row>
    <row r="48" spans="1:22" ht="24.9" customHeight="1" x14ac:dyDescent="0.5">
      <c r="A48" s="53">
        <v>32</v>
      </c>
      <c r="B48" s="155" t="s">
        <v>182</v>
      </c>
      <c r="C48" s="123" t="s">
        <v>1</v>
      </c>
      <c r="D48" s="194"/>
      <c r="E48" s="195">
        <f t="shared" si="2"/>
        <v>0</v>
      </c>
      <c r="F48" s="209"/>
      <c r="G48" s="210">
        <f t="shared" si="3"/>
        <v>0</v>
      </c>
      <c r="H48" s="199"/>
      <c r="I48" s="202">
        <f>H48*D4</f>
        <v>0</v>
      </c>
      <c r="J48" s="199"/>
      <c r="K48" s="203">
        <f>J48*D4</f>
        <v>0</v>
      </c>
      <c r="L48" s="199"/>
      <c r="M48" s="202">
        <f>L48*D4</f>
        <v>0</v>
      </c>
      <c r="N48" s="199"/>
      <c r="O48" s="203">
        <f>N48*D4</f>
        <v>0</v>
      </c>
      <c r="Q48" s="155" t="s">
        <v>18</v>
      </c>
      <c r="R48" s="171" t="s">
        <v>1</v>
      </c>
      <c r="S48" s="155" t="s">
        <v>38</v>
      </c>
      <c r="T48" s="176" t="s">
        <v>1</v>
      </c>
      <c r="U48" s="169"/>
      <c r="V48" s="181"/>
    </row>
    <row r="49" spans="1:22" ht="24.9" customHeight="1" x14ac:dyDescent="0.5">
      <c r="A49" s="53">
        <v>33</v>
      </c>
      <c r="B49" s="155" t="s">
        <v>35</v>
      </c>
      <c r="C49" s="123" t="s">
        <v>1</v>
      </c>
      <c r="D49" s="194"/>
      <c r="E49" s="195">
        <f t="shared" si="2"/>
        <v>0</v>
      </c>
      <c r="F49" s="209"/>
      <c r="G49" s="210">
        <f t="shared" si="3"/>
        <v>0</v>
      </c>
      <c r="H49" s="199"/>
      <c r="I49" s="202">
        <f>H49*D4</f>
        <v>0</v>
      </c>
      <c r="J49" s="199"/>
      <c r="K49" s="203">
        <f>J49*D4</f>
        <v>0</v>
      </c>
      <c r="L49" s="199"/>
      <c r="M49" s="202">
        <f>L49*D4</f>
        <v>0</v>
      </c>
      <c r="N49" s="199"/>
      <c r="O49" s="203">
        <f>N49*D4</f>
        <v>0</v>
      </c>
      <c r="Q49" s="155" t="s">
        <v>28</v>
      </c>
      <c r="R49" s="171" t="s">
        <v>1</v>
      </c>
      <c r="S49" s="155"/>
      <c r="T49" s="176" t="s">
        <v>1</v>
      </c>
      <c r="U49" s="169"/>
      <c r="V49" s="181"/>
    </row>
    <row r="50" spans="1:22" ht="24.9" customHeight="1" x14ac:dyDescent="0.5">
      <c r="A50" s="53">
        <v>34</v>
      </c>
      <c r="B50" s="155" t="s">
        <v>190</v>
      </c>
      <c r="C50" s="123" t="s">
        <v>1</v>
      </c>
      <c r="D50" s="194">
        <v>1.95</v>
      </c>
      <c r="E50" s="195">
        <f t="shared" si="2"/>
        <v>1.927</v>
      </c>
      <c r="F50" s="209">
        <v>66.8</v>
      </c>
      <c r="G50" s="210">
        <f t="shared" si="3"/>
        <v>130.26</v>
      </c>
      <c r="H50" s="199">
        <v>4.1000000000000002E-2</v>
      </c>
      <c r="I50" s="202">
        <f>H50*D4</f>
        <v>1.927</v>
      </c>
      <c r="J50" s="199"/>
      <c r="K50" s="203">
        <f>J50*D4</f>
        <v>0</v>
      </c>
      <c r="L50" s="199"/>
      <c r="M50" s="202">
        <f>L50*D4</f>
        <v>0</v>
      </c>
      <c r="N50" s="199"/>
      <c r="O50" s="203">
        <f>N50*D4</f>
        <v>0</v>
      </c>
      <c r="Q50" s="155" t="s">
        <v>50</v>
      </c>
      <c r="R50" s="171" t="s">
        <v>1</v>
      </c>
      <c r="S50" s="155"/>
      <c r="T50" s="176" t="s">
        <v>1</v>
      </c>
      <c r="U50" s="169"/>
      <c r="V50" s="181"/>
    </row>
    <row r="51" spans="1:22" ht="24.9" customHeight="1" thickBot="1" x14ac:dyDescent="0.55000000000000004">
      <c r="A51" s="53">
        <v>35</v>
      </c>
      <c r="B51" s="155" t="s">
        <v>189</v>
      </c>
      <c r="C51" s="123" t="s">
        <v>1</v>
      </c>
      <c r="D51" s="194"/>
      <c r="E51" s="195">
        <f t="shared" si="0"/>
        <v>0</v>
      </c>
      <c r="F51" s="209"/>
      <c r="G51" s="210">
        <f t="shared" si="1"/>
        <v>0</v>
      </c>
      <c r="H51" s="199"/>
      <c r="I51" s="202">
        <f>H51*D4</f>
        <v>0</v>
      </c>
      <c r="J51" s="199"/>
      <c r="K51" s="203">
        <f>J51*D4</f>
        <v>0</v>
      </c>
      <c r="L51" s="199"/>
      <c r="M51" s="202">
        <f>L51*D4</f>
        <v>0</v>
      </c>
      <c r="N51" s="199"/>
      <c r="O51" s="203">
        <f>N51*D4</f>
        <v>0</v>
      </c>
      <c r="Q51" s="160" t="s">
        <v>47</v>
      </c>
      <c r="R51" s="171" t="s">
        <v>1</v>
      </c>
      <c r="S51" s="155"/>
      <c r="T51" s="176" t="s">
        <v>1</v>
      </c>
      <c r="U51" s="169"/>
      <c r="V51" s="181"/>
    </row>
    <row r="52" spans="1:22" s="151" customFormat="1" ht="23.1" customHeight="1" thickBot="1" x14ac:dyDescent="0.55000000000000004">
      <c r="A52" s="148"/>
      <c r="B52" s="149" t="s">
        <v>168</v>
      </c>
      <c r="C52" s="264" t="s">
        <v>169</v>
      </c>
      <c r="D52" s="265"/>
      <c r="E52" s="150" t="s">
        <v>107</v>
      </c>
      <c r="F52" s="267" t="s">
        <v>187</v>
      </c>
      <c r="G52" s="268"/>
      <c r="H52" s="266" t="s">
        <v>109</v>
      </c>
      <c r="I52" s="264"/>
      <c r="J52" s="264"/>
      <c r="K52" s="265"/>
      <c r="L52" s="266" t="s">
        <v>110</v>
      </c>
      <c r="M52" s="264"/>
      <c r="N52" s="267" t="s">
        <v>167</v>
      </c>
      <c r="O52" s="268"/>
      <c r="Q52" s="161" t="s">
        <v>46</v>
      </c>
      <c r="R52" s="171" t="s">
        <v>1</v>
      </c>
      <c r="S52" s="163"/>
      <c r="T52" s="188" t="s">
        <v>1</v>
      </c>
      <c r="U52" s="170"/>
      <c r="V52" s="143"/>
    </row>
    <row r="53" spans="1:22" s="4" customFormat="1" ht="9.6" customHeight="1" x14ac:dyDescent="0.3">
      <c r="A53" s="67"/>
      <c r="B53" s="4" t="s">
        <v>46</v>
      </c>
      <c r="Q53" s="2"/>
      <c r="R53" s="2"/>
    </row>
    <row r="54" spans="1:22" s="4" customFormat="1" ht="9.6" customHeight="1" thickBot="1" x14ac:dyDescent="0.35">
      <c r="A54" s="67"/>
      <c r="Q54" s="2"/>
      <c r="R54" s="2"/>
    </row>
    <row r="55" spans="1:22" ht="24" customHeight="1" x14ac:dyDescent="0.5">
      <c r="A55" s="2"/>
      <c r="B55" s="242" t="s">
        <v>185</v>
      </c>
      <c r="C55" s="243"/>
      <c r="D55" s="236" t="s">
        <v>143</v>
      </c>
      <c r="E55" s="271">
        <f>E1</f>
        <v>98</v>
      </c>
      <c r="F55" s="124"/>
      <c r="G55" s="1"/>
      <c r="H55" s="221" t="s">
        <v>155</v>
      </c>
      <c r="I55" s="221"/>
      <c r="J55" s="221"/>
      <c r="K55" s="221"/>
      <c r="L55" s="221"/>
      <c r="M55" s="223" t="s">
        <v>64</v>
      </c>
      <c r="N55" s="223"/>
      <c r="O55" s="224"/>
      <c r="Q55" s="2"/>
    </row>
    <row r="56" spans="1:22" ht="14.4" customHeight="1" thickBot="1" x14ac:dyDescent="0.55000000000000004">
      <c r="A56" s="2"/>
      <c r="B56" s="244"/>
      <c r="C56" s="245"/>
      <c r="D56" s="237"/>
      <c r="E56" s="272"/>
      <c r="F56" s="125"/>
      <c r="G56" s="3"/>
      <c r="H56" s="222"/>
      <c r="I56" s="222"/>
      <c r="J56" s="222"/>
      <c r="K56" s="222"/>
      <c r="L56" s="222"/>
      <c r="M56" s="218" t="s">
        <v>145</v>
      </c>
      <c r="N56" s="290" t="str">
        <f>N2</f>
        <v xml:space="preserve"> Коняшина Н.А.</v>
      </c>
      <c r="O56" s="291"/>
      <c r="Q56" s="2"/>
    </row>
    <row r="57" spans="1:22" ht="25.2" thickBot="1" x14ac:dyDescent="0.45">
      <c r="A57" s="2"/>
      <c r="B57" s="231" t="s">
        <v>140</v>
      </c>
      <c r="C57" s="232"/>
      <c r="D57" s="233" t="s">
        <v>144</v>
      </c>
      <c r="E57" s="234"/>
      <c r="F57" s="235"/>
      <c r="G57" s="130" t="s">
        <v>60</v>
      </c>
      <c r="H57" s="225" t="s">
        <v>200</v>
      </c>
      <c r="I57" s="226"/>
      <c r="J57" s="226"/>
      <c r="K57" s="226"/>
      <c r="L57" s="152" t="s">
        <v>186</v>
      </c>
      <c r="M57" s="218"/>
      <c r="N57" s="290"/>
      <c r="O57" s="291"/>
      <c r="Q57" s="2"/>
    </row>
    <row r="58" spans="1:22" ht="24" thickBot="1" x14ac:dyDescent="0.5">
      <c r="A58" s="2"/>
      <c r="B58" s="216" t="s">
        <v>121</v>
      </c>
      <c r="C58" s="217"/>
      <c r="D58" s="132"/>
      <c r="E58" s="6"/>
      <c r="F58" s="6"/>
      <c r="G58" s="138"/>
      <c r="H58" s="139"/>
      <c r="I58" s="139"/>
      <c r="J58" s="139"/>
      <c r="K58" s="139"/>
      <c r="L58" s="139"/>
      <c r="M58" s="134"/>
      <c r="N58" s="134"/>
      <c r="O58" s="135"/>
      <c r="Q58" s="2"/>
    </row>
    <row r="59" spans="1:22" ht="25.8" thickBot="1" x14ac:dyDescent="0.5">
      <c r="A59" s="2"/>
      <c r="B59" s="240" t="s">
        <v>0</v>
      </c>
      <c r="C59" s="241"/>
      <c r="D59" s="101"/>
      <c r="E59" s="72"/>
      <c r="F59" s="6"/>
      <c r="G59" s="230" t="s">
        <v>22</v>
      </c>
      <c r="H59" s="222"/>
      <c r="I59" s="222"/>
      <c r="J59" s="222"/>
      <c r="K59" s="222"/>
      <c r="L59" s="222"/>
      <c r="M59" s="134"/>
      <c r="N59" s="134"/>
      <c r="O59" s="135"/>
      <c r="Q59" s="2"/>
    </row>
    <row r="60" spans="1:22" ht="25.2" thickBot="1" x14ac:dyDescent="0.5">
      <c r="A60" s="2"/>
      <c r="B60" s="211" t="s">
        <v>138</v>
      </c>
      <c r="C60" s="212"/>
      <c r="D60" s="102" t="e">
        <f>G69/D59</f>
        <v>#DIV/0!</v>
      </c>
      <c r="E60" s="32"/>
      <c r="F60" s="33"/>
      <c r="G60" s="140"/>
      <c r="H60" s="141"/>
      <c r="I60" s="141"/>
      <c r="J60" s="141"/>
      <c r="K60" s="141"/>
      <c r="L60" s="141"/>
      <c r="M60" s="136"/>
      <c r="N60" s="136"/>
      <c r="O60" s="137"/>
      <c r="Q60" s="2"/>
    </row>
    <row r="61" spans="1:22" ht="25.2" thickBot="1" x14ac:dyDescent="0.5">
      <c r="A61" s="2"/>
      <c r="B61" s="211" t="s">
        <v>139</v>
      </c>
      <c r="C61" s="212"/>
      <c r="D61" s="102" t="e">
        <f>G71/D59</f>
        <v>#DIV/0!</v>
      </c>
      <c r="E61" s="32"/>
      <c r="F61" s="122"/>
      <c r="G61" s="128"/>
      <c r="H61" s="129"/>
      <c r="I61" s="129"/>
      <c r="J61" s="129"/>
      <c r="K61" s="129"/>
      <c r="L61" s="129"/>
      <c r="M61" s="126"/>
      <c r="N61" s="126"/>
      <c r="O61" s="127"/>
      <c r="Q61" s="2"/>
    </row>
    <row r="62" spans="1:22" ht="20.399999999999999" customHeight="1" thickBot="1" x14ac:dyDescent="0.3">
      <c r="A62" s="2"/>
      <c r="B62" s="273" t="s">
        <v>24</v>
      </c>
      <c r="C62" s="251" t="s">
        <v>23</v>
      </c>
      <c r="D62" s="216" t="s">
        <v>49</v>
      </c>
      <c r="E62" s="254"/>
      <c r="F62" s="248" t="s">
        <v>147</v>
      </c>
      <c r="G62" s="257" t="s">
        <v>153</v>
      </c>
      <c r="H62" s="294" t="s">
        <v>142</v>
      </c>
      <c r="I62" s="295"/>
      <c r="J62" s="295"/>
      <c r="K62" s="131" t="s">
        <v>148</v>
      </c>
      <c r="L62" s="292" t="s">
        <v>133</v>
      </c>
      <c r="M62" s="293"/>
      <c r="N62" s="293"/>
      <c r="O62" s="131" t="s">
        <v>148</v>
      </c>
      <c r="Q62" s="2"/>
    </row>
    <row r="63" spans="1:22" ht="18.899999999999999" customHeight="1" x14ac:dyDescent="0.35">
      <c r="A63" s="2"/>
      <c r="B63" s="274"/>
      <c r="C63" s="252"/>
      <c r="D63" s="213" t="s">
        <v>149</v>
      </c>
      <c r="E63" s="227" t="s">
        <v>131</v>
      </c>
      <c r="F63" s="249"/>
      <c r="G63" s="258"/>
      <c r="H63" s="262"/>
      <c r="I63" s="263"/>
      <c r="J63" s="263"/>
      <c r="K63" s="95"/>
      <c r="L63" s="262"/>
      <c r="M63" s="263"/>
      <c r="N63" s="263"/>
      <c r="O63" s="95"/>
      <c r="Q63" s="2"/>
    </row>
    <row r="64" spans="1:22" ht="18.899999999999999" customHeight="1" x14ac:dyDescent="0.35">
      <c r="A64" s="2"/>
      <c r="B64" s="274"/>
      <c r="C64" s="252"/>
      <c r="D64" s="214"/>
      <c r="E64" s="228"/>
      <c r="F64" s="249"/>
      <c r="G64" s="258"/>
      <c r="H64" s="246"/>
      <c r="I64" s="247"/>
      <c r="J64" s="247"/>
      <c r="K64" s="96"/>
      <c r="L64" s="246"/>
      <c r="M64" s="247"/>
      <c r="N64" s="247"/>
      <c r="O64" s="96"/>
      <c r="Q64" s="2"/>
    </row>
    <row r="65" spans="1:17" ht="19.2" x14ac:dyDescent="0.35">
      <c r="B65" s="274"/>
      <c r="C65" s="252"/>
      <c r="D65" s="214"/>
      <c r="E65" s="228"/>
      <c r="F65" s="249"/>
      <c r="G65" s="258"/>
      <c r="H65" s="246"/>
      <c r="I65" s="247"/>
      <c r="J65" s="247"/>
      <c r="K65" s="96"/>
      <c r="L65" s="246"/>
      <c r="M65" s="247"/>
      <c r="N65" s="247"/>
      <c r="O65" s="96"/>
    </row>
    <row r="66" spans="1:17" ht="19.2" x14ac:dyDescent="0.35">
      <c r="B66" s="274"/>
      <c r="C66" s="252"/>
      <c r="D66" s="214"/>
      <c r="E66" s="228"/>
      <c r="F66" s="249"/>
      <c r="G66" s="258"/>
      <c r="H66" s="246"/>
      <c r="I66" s="247"/>
      <c r="J66" s="247"/>
      <c r="K66" s="96"/>
      <c r="L66" s="246"/>
      <c r="M66" s="247"/>
      <c r="N66" s="247"/>
      <c r="O66" s="96"/>
    </row>
    <row r="67" spans="1:17" ht="19.2" x14ac:dyDescent="0.35">
      <c r="B67" s="274"/>
      <c r="C67" s="252"/>
      <c r="D67" s="214"/>
      <c r="E67" s="228"/>
      <c r="F67" s="249"/>
      <c r="G67" s="258"/>
      <c r="H67" s="246"/>
      <c r="I67" s="247"/>
      <c r="J67" s="247"/>
      <c r="K67" s="96"/>
      <c r="L67" s="246"/>
      <c r="M67" s="247"/>
      <c r="N67" s="247"/>
      <c r="O67" s="96"/>
    </row>
    <row r="68" spans="1:17" ht="19.8" thickBot="1" x14ac:dyDescent="0.4">
      <c r="B68" s="274"/>
      <c r="C68" s="252"/>
      <c r="D68" s="214"/>
      <c r="E68" s="228"/>
      <c r="F68" s="249"/>
      <c r="G68" s="259"/>
      <c r="H68" s="246"/>
      <c r="I68" s="247"/>
      <c r="J68" s="247"/>
      <c r="K68" s="97"/>
      <c r="L68" s="246"/>
      <c r="M68" s="247"/>
      <c r="N68" s="247"/>
      <c r="O68" s="97"/>
    </row>
    <row r="69" spans="1:17" x14ac:dyDescent="0.25">
      <c r="B69" s="274"/>
      <c r="C69" s="252"/>
      <c r="D69" s="214"/>
      <c r="E69" s="228"/>
      <c r="F69" s="249"/>
      <c r="G69" s="278">
        <f>SUM(G72:G105)</f>
        <v>0</v>
      </c>
      <c r="H69" s="276" t="s">
        <v>77</v>
      </c>
      <c r="I69" s="269" t="s">
        <v>78</v>
      </c>
      <c r="J69" s="276" t="s">
        <v>77</v>
      </c>
      <c r="K69" s="269" t="s">
        <v>78</v>
      </c>
      <c r="L69" s="287" t="s">
        <v>77</v>
      </c>
      <c r="M69" s="288" t="s">
        <v>78</v>
      </c>
      <c r="N69" s="287" t="s">
        <v>77</v>
      </c>
      <c r="O69" s="269" t="s">
        <v>78</v>
      </c>
    </row>
    <row r="70" spans="1:17" ht="36.9" customHeight="1" thickBot="1" x14ac:dyDescent="0.3">
      <c r="B70" s="275"/>
      <c r="C70" s="253"/>
      <c r="D70" s="215"/>
      <c r="E70" s="229"/>
      <c r="F70" s="250"/>
      <c r="G70" s="279"/>
      <c r="H70" s="277"/>
      <c r="I70" s="270"/>
      <c r="J70" s="277"/>
      <c r="K70" s="270"/>
      <c r="L70" s="277"/>
      <c r="M70" s="289"/>
      <c r="N70" s="277"/>
      <c r="O70" s="270"/>
    </row>
    <row r="71" spans="1:17" ht="24.9" customHeight="1" x14ac:dyDescent="0.5">
      <c r="B71" s="153" t="str">
        <f t="shared" ref="B71:C90" si="4">B17</f>
        <v>ВОДА</v>
      </c>
      <c r="C71" s="133" t="str">
        <f t="shared" si="4"/>
        <v>л</v>
      </c>
      <c r="D71" s="193"/>
      <c r="E71" s="195">
        <f>I71+K71+M71+O71</f>
        <v>0</v>
      </c>
      <c r="F71" s="207"/>
      <c r="G71" s="208">
        <f>D71*F71</f>
        <v>0</v>
      </c>
      <c r="H71" s="196"/>
      <c r="I71" s="197">
        <f>H71*D58</f>
        <v>0</v>
      </c>
      <c r="J71" s="196"/>
      <c r="K71" s="198">
        <f>J71*D58</f>
        <v>0</v>
      </c>
      <c r="L71" s="196"/>
      <c r="M71" s="197">
        <f>L71*D58</f>
        <v>0</v>
      </c>
      <c r="N71" s="196"/>
      <c r="O71" s="198">
        <f>N71*D58</f>
        <v>0</v>
      </c>
    </row>
    <row r="72" spans="1:17" ht="24.9" customHeight="1" x14ac:dyDescent="0.5">
      <c r="B72" s="185" t="str">
        <f t="shared" si="4"/>
        <v>Кофейный напиток</v>
      </c>
      <c r="C72" s="186" t="str">
        <f t="shared" si="4"/>
        <v>кг</v>
      </c>
      <c r="D72" s="194"/>
      <c r="E72" s="195">
        <f>I72+K72+M72+O72</f>
        <v>0</v>
      </c>
      <c r="F72" s="209"/>
      <c r="G72" s="210">
        <f>D72*F72</f>
        <v>0</v>
      </c>
      <c r="H72" s="199"/>
      <c r="I72" s="200">
        <f>H72*D58</f>
        <v>0</v>
      </c>
      <c r="J72" s="199"/>
      <c r="K72" s="201">
        <f>J72*D58</f>
        <v>0</v>
      </c>
      <c r="L72" s="199"/>
      <c r="M72" s="200">
        <f>L72*D58</f>
        <v>0</v>
      </c>
      <c r="N72" s="199"/>
      <c r="O72" s="201">
        <f>N72*D58</f>
        <v>0</v>
      </c>
    </row>
    <row r="73" spans="1:17" ht="24.9" customHeight="1" x14ac:dyDescent="0.5">
      <c r="B73" s="185" t="str">
        <f t="shared" si="4"/>
        <v>Крупа гречневая</v>
      </c>
      <c r="C73" s="186" t="str">
        <f t="shared" si="4"/>
        <v>кг</v>
      </c>
      <c r="D73" s="194"/>
      <c r="E73" s="195">
        <f t="shared" ref="E73:E105" si="5">I73+K73+M73+O73</f>
        <v>0</v>
      </c>
      <c r="F73" s="209"/>
      <c r="G73" s="210">
        <f>D73*F73</f>
        <v>0</v>
      </c>
      <c r="H73" s="199"/>
      <c r="I73" s="200">
        <f>H73*D58</f>
        <v>0</v>
      </c>
      <c r="J73" s="199"/>
      <c r="K73" s="201">
        <f>J73*D58</f>
        <v>0</v>
      </c>
      <c r="L73" s="199"/>
      <c r="M73" s="200">
        <f>L73*D58</f>
        <v>0</v>
      </c>
      <c r="N73" s="199"/>
      <c r="O73" s="201">
        <f>N73*D58</f>
        <v>0</v>
      </c>
    </row>
    <row r="74" spans="1:17" ht="24.9" customHeight="1" x14ac:dyDescent="0.5">
      <c r="B74" s="185" t="str">
        <f t="shared" si="4"/>
        <v>Крупа манная</v>
      </c>
      <c r="C74" s="186" t="str">
        <f t="shared" si="4"/>
        <v>кг</v>
      </c>
      <c r="D74" s="194"/>
      <c r="E74" s="195">
        <f t="shared" si="5"/>
        <v>0</v>
      </c>
      <c r="F74" s="209"/>
      <c r="G74" s="210">
        <f t="shared" ref="G74:G105" si="6">D74*F74</f>
        <v>0</v>
      </c>
      <c r="H74" s="199"/>
      <c r="I74" s="200">
        <f>H74*D58</f>
        <v>0</v>
      </c>
      <c r="J74" s="199"/>
      <c r="K74" s="201">
        <f>J74*D58</f>
        <v>0</v>
      </c>
      <c r="L74" s="199"/>
      <c r="M74" s="200">
        <f>L74*D58</f>
        <v>0</v>
      </c>
      <c r="N74" s="199"/>
      <c r="O74" s="201">
        <f>N74*D58</f>
        <v>0</v>
      </c>
    </row>
    <row r="75" spans="1:17" ht="24.9" customHeight="1" x14ac:dyDescent="0.5">
      <c r="B75" s="185" t="str">
        <f t="shared" si="4"/>
        <v>Макаронные изделия</v>
      </c>
      <c r="C75" s="186" t="str">
        <f t="shared" si="4"/>
        <v>кг</v>
      </c>
      <c r="D75" s="194"/>
      <c r="E75" s="195">
        <f t="shared" si="5"/>
        <v>0</v>
      </c>
      <c r="F75" s="209"/>
      <c r="G75" s="210">
        <f t="shared" si="6"/>
        <v>0</v>
      </c>
      <c r="H75" s="199"/>
      <c r="I75" s="200">
        <f>H75*D58</f>
        <v>0</v>
      </c>
      <c r="J75" s="199"/>
      <c r="K75" s="201">
        <f>J75*D58</f>
        <v>0</v>
      </c>
      <c r="L75" s="199"/>
      <c r="M75" s="200">
        <f>L75*D58</f>
        <v>0</v>
      </c>
      <c r="N75" s="199"/>
      <c r="O75" s="201">
        <f>N75*D58</f>
        <v>0</v>
      </c>
    </row>
    <row r="76" spans="1:17" ht="24.9" customHeight="1" x14ac:dyDescent="0.5">
      <c r="B76" s="185" t="str">
        <f t="shared" si="4"/>
        <v>Масло подсолнечное рафин.</v>
      </c>
      <c r="C76" s="186" t="str">
        <f t="shared" si="4"/>
        <v>кг</v>
      </c>
      <c r="D76" s="194"/>
      <c r="E76" s="195">
        <f t="shared" si="5"/>
        <v>0</v>
      </c>
      <c r="F76" s="209"/>
      <c r="G76" s="210">
        <f t="shared" si="6"/>
        <v>0</v>
      </c>
      <c r="H76" s="199"/>
      <c r="I76" s="200">
        <f>H76*D58</f>
        <v>0</v>
      </c>
      <c r="J76" s="199"/>
      <c r="K76" s="201">
        <f>J76*D58</f>
        <v>0</v>
      </c>
      <c r="L76" s="199"/>
      <c r="M76" s="200">
        <f>L76*D58</f>
        <v>0</v>
      </c>
      <c r="N76" s="199"/>
      <c r="O76" s="201">
        <f>N76*D58</f>
        <v>0</v>
      </c>
    </row>
    <row r="77" spans="1:17" ht="24.9" customHeight="1" x14ac:dyDescent="0.5">
      <c r="A77" s="2"/>
      <c r="B77" s="185" t="str">
        <f t="shared" si="4"/>
        <v>Печенье песочно-сливочное</v>
      </c>
      <c r="C77" s="186" t="str">
        <f t="shared" si="4"/>
        <v>кг</v>
      </c>
      <c r="D77" s="194"/>
      <c r="E77" s="195">
        <f t="shared" si="5"/>
        <v>0</v>
      </c>
      <c r="F77" s="209"/>
      <c r="G77" s="210">
        <f t="shared" si="6"/>
        <v>0</v>
      </c>
      <c r="H77" s="199"/>
      <c r="I77" s="200">
        <f>H77*D58</f>
        <v>0</v>
      </c>
      <c r="J77" s="199"/>
      <c r="K77" s="201">
        <f>J77*D58</f>
        <v>0</v>
      </c>
      <c r="L77" s="199"/>
      <c r="M77" s="200">
        <f>L77*D58</f>
        <v>0</v>
      </c>
      <c r="N77" s="199"/>
      <c r="O77" s="201">
        <f>N77*D58</f>
        <v>0</v>
      </c>
      <c r="Q77" s="2"/>
    </row>
    <row r="78" spans="1:17" ht="24.9" customHeight="1" x14ac:dyDescent="0.5">
      <c r="A78" s="2"/>
      <c r="B78" s="185" t="str">
        <f t="shared" si="4"/>
        <v>Сосиска мясная</v>
      </c>
      <c r="C78" s="186" t="str">
        <f t="shared" si="4"/>
        <v>кг</v>
      </c>
      <c r="D78" s="194"/>
      <c r="E78" s="195">
        <f t="shared" si="5"/>
        <v>0</v>
      </c>
      <c r="F78" s="209"/>
      <c r="G78" s="210">
        <f t="shared" si="6"/>
        <v>0</v>
      </c>
      <c r="H78" s="199"/>
      <c r="I78" s="200">
        <f>H78*D58</f>
        <v>0</v>
      </c>
      <c r="J78" s="199"/>
      <c r="K78" s="201">
        <f>J78*D58</f>
        <v>0</v>
      </c>
      <c r="L78" s="199"/>
      <c r="M78" s="200">
        <f>L78*D58</f>
        <v>0</v>
      </c>
      <c r="N78" s="199"/>
      <c r="O78" s="201">
        <f>N78*D58</f>
        <v>0</v>
      </c>
      <c r="Q78" s="2"/>
    </row>
    <row r="79" spans="1:17" ht="24.9" customHeight="1" x14ac:dyDescent="0.5">
      <c r="A79" s="2"/>
      <c r="B79" s="185" t="str">
        <f t="shared" si="4"/>
        <v>Крупа пшеничная</v>
      </c>
      <c r="C79" s="186" t="str">
        <f t="shared" si="4"/>
        <v>кг</v>
      </c>
      <c r="D79" s="194"/>
      <c r="E79" s="195">
        <f t="shared" si="5"/>
        <v>0</v>
      </c>
      <c r="F79" s="209"/>
      <c r="G79" s="210">
        <f t="shared" si="6"/>
        <v>0</v>
      </c>
      <c r="H79" s="199"/>
      <c r="I79" s="200">
        <f>H79*D58</f>
        <v>0</v>
      </c>
      <c r="J79" s="199"/>
      <c r="K79" s="201">
        <f>J79*D58</f>
        <v>0</v>
      </c>
      <c r="L79" s="199"/>
      <c r="M79" s="200">
        <f>L79*D58</f>
        <v>0</v>
      </c>
      <c r="N79" s="199"/>
      <c r="O79" s="201">
        <f>N79*D58</f>
        <v>0</v>
      </c>
      <c r="Q79" s="2"/>
    </row>
    <row r="80" spans="1:17" ht="24.9" customHeight="1" x14ac:dyDescent="0.5">
      <c r="A80" s="2"/>
      <c r="B80" s="185" t="str">
        <f t="shared" si="4"/>
        <v>Рис</v>
      </c>
      <c r="C80" s="186" t="str">
        <f t="shared" si="4"/>
        <v>кг</v>
      </c>
      <c r="D80" s="194"/>
      <c r="E80" s="195">
        <f t="shared" si="5"/>
        <v>0</v>
      </c>
      <c r="F80" s="209"/>
      <c r="G80" s="210">
        <f t="shared" si="6"/>
        <v>0</v>
      </c>
      <c r="H80" s="199"/>
      <c r="I80" s="200">
        <f>H80*D58</f>
        <v>0</v>
      </c>
      <c r="J80" s="199"/>
      <c r="K80" s="201">
        <f>J80*D58</f>
        <v>0</v>
      </c>
      <c r="L80" s="199"/>
      <c r="M80" s="200">
        <f>L80*D58</f>
        <v>0</v>
      </c>
      <c r="N80" s="199"/>
      <c r="O80" s="201">
        <f>N80*D58</f>
        <v>0</v>
      </c>
      <c r="Q80" s="2"/>
    </row>
    <row r="81" spans="1:17" ht="24.9" customHeight="1" x14ac:dyDescent="0.5">
      <c r="A81" s="2"/>
      <c r="B81" s="185" t="str">
        <f t="shared" si="4"/>
        <v>Сок фруктово-ягодный</v>
      </c>
      <c r="C81" s="186" t="str">
        <f t="shared" si="4"/>
        <v>л</v>
      </c>
      <c r="D81" s="194"/>
      <c r="E81" s="195">
        <f t="shared" si="5"/>
        <v>0</v>
      </c>
      <c r="F81" s="209"/>
      <c r="G81" s="210">
        <f t="shared" si="6"/>
        <v>0</v>
      </c>
      <c r="H81" s="199"/>
      <c r="I81" s="200">
        <f>H81*D58</f>
        <v>0</v>
      </c>
      <c r="J81" s="199"/>
      <c r="K81" s="201">
        <f>J81*D58</f>
        <v>0</v>
      </c>
      <c r="L81" s="199"/>
      <c r="M81" s="200">
        <f>L81*D58</f>
        <v>0</v>
      </c>
      <c r="N81" s="199"/>
      <c r="O81" s="201">
        <f>N81*D58</f>
        <v>0</v>
      </c>
      <c r="Q81" s="2"/>
    </row>
    <row r="82" spans="1:17" ht="24.9" customHeight="1" x14ac:dyDescent="0.5">
      <c r="A82" s="2"/>
      <c r="B82" s="185" t="str">
        <f t="shared" si="4"/>
        <v>Чай чёрный</v>
      </c>
      <c r="C82" s="186" t="str">
        <f t="shared" si="4"/>
        <v>кг</v>
      </c>
      <c r="D82" s="194"/>
      <c r="E82" s="195">
        <f t="shared" si="5"/>
        <v>0</v>
      </c>
      <c r="F82" s="209"/>
      <c r="G82" s="210">
        <f t="shared" si="6"/>
        <v>0</v>
      </c>
      <c r="H82" s="199"/>
      <c r="I82" s="200">
        <f>H82*D58</f>
        <v>0</v>
      </c>
      <c r="J82" s="199"/>
      <c r="K82" s="201">
        <f>J82*D58</f>
        <v>0</v>
      </c>
      <c r="L82" s="199"/>
      <c r="M82" s="200">
        <f>L82*D58</f>
        <v>0</v>
      </c>
      <c r="N82" s="199"/>
      <c r="O82" s="201">
        <f>N82*D58</f>
        <v>0</v>
      </c>
      <c r="Q82" s="2"/>
    </row>
    <row r="83" spans="1:17" ht="24.9" customHeight="1" x14ac:dyDescent="0.5">
      <c r="A83" s="2"/>
      <c r="B83" s="185" t="str">
        <f t="shared" si="4"/>
        <v>Свекла</v>
      </c>
      <c r="C83" s="186" t="str">
        <f t="shared" si="4"/>
        <v>кг</v>
      </c>
      <c r="D83" s="194"/>
      <c r="E83" s="195">
        <f t="shared" si="5"/>
        <v>0</v>
      </c>
      <c r="F83" s="209"/>
      <c r="G83" s="210">
        <f t="shared" si="6"/>
        <v>0</v>
      </c>
      <c r="H83" s="199"/>
      <c r="I83" s="200">
        <f>H83*D58</f>
        <v>0</v>
      </c>
      <c r="J83" s="199"/>
      <c r="K83" s="201">
        <f>J83*D58</f>
        <v>0</v>
      </c>
      <c r="L83" s="199"/>
      <c r="M83" s="200">
        <f>L83*D58</f>
        <v>0</v>
      </c>
      <c r="N83" s="199"/>
      <c r="O83" s="201">
        <f>N83*D58</f>
        <v>0</v>
      </c>
      <c r="Q83" s="2"/>
    </row>
    <row r="84" spans="1:17" ht="24.9" customHeight="1" x14ac:dyDescent="0.5">
      <c r="B84" s="185" t="str">
        <f t="shared" si="4"/>
        <v>Капуста</v>
      </c>
      <c r="C84" s="186" t="str">
        <f t="shared" si="4"/>
        <v>кг</v>
      </c>
      <c r="D84" s="194"/>
      <c r="E84" s="195">
        <f t="shared" si="5"/>
        <v>0</v>
      </c>
      <c r="F84" s="209"/>
      <c r="G84" s="210">
        <f t="shared" si="6"/>
        <v>0</v>
      </c>
      <c r="H84" s="199"/>
      <c r="I84" s="200">
        <f>H84*D58</f>
        <v>0</v>
      </c>
      <c r="J84" s="199"/>
      <c r="K84" s="201">
        <f>J84*D58</f>
        <v>0</v>
      </c>
      <c r="L84" s="199"/>
      <c r="M84" s="200">
        <f>L84*D58</f>
        <v>0</v>
      </c>
      <c r="N84" s="199"/>
      <c r="O84" s="201">
        <f>N84*D58</f>
        <v>0</v>
      </c>
    </row>
    <row r="85" spans="1:17" ht="24.9" customHeight="1" x14ac:dyDescent="0.5">
      <c r="B85" s="185" t="str">
        <f t="shared" si="4"/>
        <v>Картофель</v>
      </c>
      <c r="C85" s="186" t="str">
        <f t="shared" si="4"/>
        <v>кг</v>
      </c>
      <c r="D85" s="194"/>
      <c r="E85" s="195">
        <f t="shared" si="5"/>
        <v>0</v>
      </c>
      <c r="F85" s="209"/>
      <c r="G85" s="210">
        <f t="shared" si="6"/>
        <v>0</v>
      </c>
      <c r="H85" s="199"/>
      <c r="I85" s="200">
        <f>H85*D58</f>
        <v>0</v>
      </c>
      <c r="J85" s="199"/>
      <c r="K85" s="201">
        <f>J85*D58</f>
        <v>0</v>
      </c>
      <c r="L85" s="199"/>
      <c r="M85" s="200">
        <f>L85*D58</f>
        <v>0</v>
      </c>
      <c r="N85" s="199"/>
      <c r="O85" s="201">
        <f>N85*D58</f>
        <v>0</v>
      </c>
    </row>
    <row r="86" spans="1:17" ht="24.9" customHeight="1" x14ac:dyDescent="0.5">
      <c r="B86" s="185" t="str">
        <f t="shared" si="4"/>
        <v>Лук</v>
      </c>
      <c r="C86" s="186" t="str">
        <f t="shared" si="4"/>
        <v>кг</v>
      </c>
      <c r="D86" s="194"/>
      <c r="E86" s="195">
        <f t="shared" si="5"/>
        <v>0</v>
      </c>
      <c r="F86" s="209"/>
      <c r="G86" s="210">
        <f t="shared" si="6"/>
        <v>0</v>
      </c>
      <c r="H86" s="199"/>
      <c r="I86" s="200">
        <f>H86*D58</f>
        <v>0</v>
      </c>
      <c r="J86" s="199"/>
      <c r="K86" s="201">
        <f>J86*D58</f>
        <v>0</v>
      </c>
      <c r="L86" s="199"/>
      <c r="M86" s="200">
        <f>L86*D58</f>
        <v>0</v>
      </c>
      <c r="N86" s="199"/>
      <c r="O86" s="201">
        <f>N86*D58</f>
        <v>0</v>
      </c>
    </row>
    <row r="87" spans="1:17" ht="24.9" customHeight="1" x14ac:dyDescent="0.5">
      <c r="B87" s="185" t="str">
        <f t="shared" si="4"/>
        <v>Морковь</v>
      </c>
      <c r="C87" s="186" t="str">
        <f t="shared" si="4"/>
        <v>кг</v>
      </c>
      <c r="D87" s="194"/>
      <c r="E87" s="195">
        <f t="shared" si="5"/>
        <v>0</v>
      </c>
      <c r="F87" s="209"/>
      <c r="G87" s="210">
        <f t="shared" si="6"/>
        <v>0</v>
      </c>
      <c r="H87" s="199"/>
      <c r="I87" s="200">
        <f>H87*D58</f>
        <v>0</v>
      </c>
      <c r="J87" s="199"/>
      <c r="K87" s="201">
        <f>J87*D58</f>
        <v>0</v>
      </c>
      <c r="L87" s="199"/>
      <c r="M87" s="200">
        <f>L87*D58</f>
        <v>0</v>
      </c>
      <c r="N87" s="199"/>
      <c r="O87" s="201">
        <f>N87*D58</f>
        <v>0</v>
      </c>
    </row>
    <row r="88" spans="1:17" ht="24.9" customHeight="1" x14ac:dyDescent="0.5">
      <c r="B88" s="185" t="str">
        <f t="shared" si="4"/>
        <v>Мука пшеничная</v>
      </c>
      <c r="C88" s="186" t="str">
        <f t="shared" si="4"/>
        <v>кг</v>
      </c>
      <c r="D88" s="194"/>
      <c r="E88" s="195">
        <f t="shared" si="5"/>
        <v>0</v>
      </c>
      <c r="F88" s="209"/>
      <c r="G88" s="210">
        <f t="shared" si="6"/>
        <v>0</v>
      </c>
      <c r="H88" s="199"/>
      <c r="I88" s="200">
        <f>H88*D58</f>
        <v>0</v>
      </c>
      <c r="J88" s="199"/>
      <c r="K88" s="201">
        <f>J88*D58</f>
        <v>0</v>
      </c>
      <c r="L88" s="199"/>
      <c r="M88" s="200">
        <f>L88*D58</f>
        <v>0</v>
      </c>
      <c r="N88" s="199"/>
      <c r="O88" s="201">
        <f>N88*D58</f>
        <v>0</v>
      </c>
    </row>
    <row r="89" spans="1:17" ht="24.9" customHeight="1" x14ac:dyDescent="0.5">
      <c r="B89" s="185" t="str">
        <f t="shared" si="4"/>
        <v>Огурцы солёные(конс.)</v>
      </c>
      <c r="C89" s="186" t="str">
        <f t="shared" si="4"/>
        <v>кг</v>
      </c>
      <c r="D89" s="194"/>
      <c r="E89" s="195">
        <f t="shared" si="5"/>
        <v>0</v>
      </c>
      <c r="F89" s="209"/>
      <c r="G89" s="210">
        <f t="shared" si="6"/>
        <v>0</v>
      </c>
      <c r="H89" s="199"/>
      <c r="I89" s="200">
        <f>H89*D58</f>
        <v>0</v>
      </c>
      <c r="J89" s="199"/>
      <c r="K89" s="201">
        <f>J89*D58</f>
        <v>0</v>
      </c>
      <c r="L89" s="199"/>
      <c r="M89" s="200">
        <f>L89*D58</f>
        <v>0</v>
      </c>
      <c r="N89" s="199"/>
      <c r="O89" s="201">
        <f>N89*D58</f>
        <v>0</v>
      </c>
    </row>
    <row r="90" spans="1:17" ht="24.9" customHeight="1" x14ac:dyDescent="0.5">
      <c r="B90" s="185" t="str">
        <f t="shared" si="4"/>
        <v>Яблоки</v>
      </c>
      <c r="C90" s="186" t="str">
        <f t="shared" si="4"/>
        <v>кг</v>
      </c>
      <c r="D90" s="194"/>
      <c r="E90" s="195">
        <f t="shared" si="5"/>
        <v>0</v>
      </c>
      <c r="F90" s="209"/>
      <c r="G90" s="210">
        <f t="shared" si="6"/>
        <v>0</v>
      </c>
      <c r="H90" s="199"/>
      <c r="I90" s="200">
        <f>H90*D58</f>
        <v>0</v>
      </c>
      <c r="J90" s="199"/>
      <c r="K90" s="201">
        <f>J90*D58</f>
        <v>0</v>
      </c>
      <c r="L90" s="199"/>
      <c r="M90" s="200">
        <f>L90*D58</f>
        <v>0</v>
      </c>
      <c r="N90" s="199"/>
      <c r="O90" s="201">
        <f>N90*D58</f>
        <v>0</v>
      </c>
    </row>
    <row r="91" spans="1:17" ht="24.9" customHeight="1" x14ac:dyDescent="0.5">
      <c r="A91" s="2"/>
      <c r="B91" s="185" t="str">
        <f t="shared" ref="B91:C105" si="7">B37</f>
        <v>Масло сливочное 72,5%</v>
      </c>
      <c r="C91" s="186" t="str">
        <f t="shared" si="7"/>
        <v>кг</v>
      </c>
      <c r="D91" s="194"/>
      <c r="E91" s="195">
        <f t="shared" si="5"/>
        <v>0</v>
      </c>
      <c r="F91" s="209"/>
      <c r="G91" s="210">
        <f t="shared" si="6"/>
        <v>0</v>
      </c>
      <c r="H91" s="199"/>
      <c r="I91" s="200">
        <f>H91*D58</f>
        <v>0</v>
      </c>
      <c r="J91" s="199"/>
      <c r="K91" s="201">
        <f>J91*D58</f>
        <v>0</v>
      </c>
      <c r="L91" s="199"/>
      <c r="M91" s="200">
        <f>L91*D58</f>
        <v>0</v>
      </c>
      <c r="N91" s="199"/>
      <c r="O91" s="201">
        <f>N91*D58</f>
        <v>0</v>
      </c>
      <c r="Q91" s="2"/>
    </row>
    <row r="92" spans="1:17" ht="24.9" customHeight="1" x14ac:dyDescent="0.5">
      <c r="A92" s="2"/>
      <c r="B92" s="185" t="str">
        <f t="shared" si="7"/>
        <v>Минтай</v>
      </c>
      <c r="C92" s="186" t="str">
        <f t="shared" si="7"/>
        <v>кг</v>
      </c>
      <c r="D92" s="194"/>
      <c r="E92" s="195">
        <f t="shared" si="5"/>
        <v>0</v>
      </c>
      <c r="F92" s="209"/>
      <c r="G92" s="210">
        <f t="shared" si="6"/>
        <v>0</v>
      </c>
      <c r="H92" s="199"/>
      <c r="I92" s="200">
        <f>H92*D58</f>
        <v>0</v>
      </c>
      <c r="J92" s="199"/>
      <c r="K92" s="201">
        <f>J92*D58</f>
        <v>0</v>
      </c>
      <c r="L92" s="199"/>
      <c r="M92" s="200">
        <f>L92*D58</f>
        <v>0</v>
      </c>
      <c r="N92" s="199"/>
      <c r="O92" s="201">
        <f>N92*D58</f>
        <v>0</v>
      </c>
      <c r="Q92" s="2"/>
    </row>
    <row r="93" spans="1:17" ht="24.9" customHeight="1" x14ac:dyDescent="0.5">
      <c r="A93" s="2"/>
      <c r="B93" s="185" t="str">
        <f t="shared" si="7"/>
        <v>Рулет со сгущеным молоком</v>
      </c>
      <c r="C93" s="186" t="str">
        <f t="shared" si="7"/>
        <v>кг</v>
      </c>
      <c r="D93" s="194"/>
      <c r="E93" s="195">
        <f t="shared" si="5"/>
        <v>0</v>
      </c>
      <c r="F93" s="209"/>
      <c r="G93" s="210">
        <f t="shared" si="6"/>
        <v>0</v>
      </c>
      <c r="H93" s="199"/>
      <c r="I93" s="202">
        <f>H93*D58</f>
        <v>0</v>
      </c>
      <c r="J93" s="199"/>
      <c r="K93" s="203">
        <f>J93*D58</f>
        <v>0</v>
      </c>
      <c r="L93" s="199"/>
      <c r="M93" s="202">
        <f>L93*D58</f>
        <v>0</v>
      </c>
      <c r="N93" s="199"/>
      <c r="O93" s="203">
        <f>N93*D59</f>
        <v>0</v>
      </c>
      <c r="Q93" s="2"/>
    </row>
    <row r="94" spans="1:17" ht="24.9" customHeight="1" x14ac:dyDescent="0.5">
      <c r="A94" s="2"/>
      <c r="B94" s="185" t="str">
        <f t="shared" si="7"/>
        <v>Печень говяжья</v>
      </c>
      <c r="C94" s="186" t="str">
        <f t="shared" si="7"/>
        <v>кг</v>
      </c>
      <c r="D94" s="194"/>
      <c r="E94" s="195">
        <f t="shared" si="5"/>
        <v>0</v>
      </c>
      <c r="F94" s="209"/>
      <c r="G94" s="210">
        <f t="shared" si="6"/>
        <v>0</v>
      </c>
      <c r="H94" s="199"/>
      <c r="I94" s="202">
        <f>H94*D58</f>
        <v>0</v>
      </c>
      <c r="J94" s="199"/>
      <c r="K94" s="203">
        <f>J94*D58</f>
        <v>0</v>
      </c>
      <c r="L94" s="199"/>
      <c r="M94" s="202">
        <f>L94*D58</f>
        <v>0</v>
      </c>
      <c r="N94" s="199"/>
      <c r="O94" s="203">
        <f>N94*D58</f>
        <v>0</v>
      </c>
      <c r="Q94" s="2"/>
    </row>
    <row r="95" spans="1:17" ht="24.9" customHeight="1" x14ac:dyDescent="0.5">
      <c r="A95" s="2"/>
      <c r="B95" s="185" t="str">
        <f t="shared" si="7"/>
        <v>Сыр твёрдый</v>
      </c>
      <c r="C95" s="186" t="str">
        <f t="shared" si="7"/>
        <v>кг</v>
      </c>
      <c r="D95" s="194"/>
      <c r="E95" s="195">
        <f t="shared" si="5"/>
        <v>0</v>
      </c>
      <c r="F95" s="209"/>
      <c r="G95" s="210">
        <f t="shared" si="6"/>
        <v>0</v>
      </c>
      <c r="H95" s="199"/>
      <c r="I95" s="202">
        <f>H95*D58</f>
        <v>0</v>
      </c>
      <c r="J95" s="199"/>
      <c r="K95" s="203">
        <f>J95*D58</f>
        <v>0</v>
      </c>
      <c r="L95" s="199"/>
      <c r="M95" s="202">
        <f>L95*D58</f>
        <v>0</v>
      </c>
      <c r="N95" s="199"/>
      <c r="O95" s="203">
        <f>N95*D58</f>
        <v>0</v>
      </c>
      <c r="Q95" s="2"/>
    </row>
    <row r="96" spans="1:17" ht="24.9" customHeight="1" x14ac:dyDescent="0.5">
      <c r="A96" s="2"/>
      <c r="B96" s="185" t="str">
        <f t="shared" si="7"/>
        <v>Филе куриное</v>
      </c>
      <c r="C96" s="186" t="str">
        <f t="shared" si="7"/>
        <v>кг</v>
      </c>
      <c r="D96" s="194"/>
      <c r="E96" s="195">
        <f t="shared" si="5"/>
        <v>0</v>
      </c>
      <c r="F96" s="209"/>
      <c r="G96" s="210">
        <f t="shared" si="6"/>
        <v>0</v>
      </c>
      <c r="H96" s="199"/>
      <c r="I96" s="202">
        <f>H96*D58</f>
        <v>0</v>
      </c>
      <c r="J96" s="199"/>
      <c r="K96" s="203">
        <f>J96*D58</f>
        <v>0</v>
      </c>
      <c r="L96" s="199"/>
      <c r="M96" s="202">
        <f>L96*D58</f>
        <v>0</v>
      </c>
      <c r="N96" s="199"/>
      <c r="O96" s="203">
        <f>N96*D58</f>
        <v>0</v>
      </c>
      <c r="Q96" s="2"/>
    </row>
    <row r="97" spans="1:17" ht="24.9" customHeight="1" x14ac:dyDescent="0.5">
      <c r="A97" s="2"/>
      <c r="B97" s="185" t="str">
        <f t="shared" si="7"/>
        <v>Яйца куриные</v>
      </c>
      <c r="C97" s="186" t="str">
        <f t="shared" si="7"/>
        <v>шт</v>
      </c>
      <c r="D97" s="194"/>
      <c r="E97" s="195">
        <f t="shared" si="5"/>
        <v>0</v>
      </c>
      <c r="F97" s="209"/>
      <c r="G97" s="210">
        <f t="shared" si="6"/>
        <v>0</v>
      </c>
      <c r="H97" s="199"/>
      <c r="I97" s="202">
        <f>H97*D58</f>
        <v>0</v>
      </c>
      <c r="J97" s="199"/>
      <c r="K97" s="203">
        <f>J97*D58</f>
        <v>0</v>
      </c>
      <c r="L97" s="199"/>
      <c r="M97" s="202">
        <f>L97*D58</f>
        <v>0</v>
      </c>
      <c r="N97" s="199"/>
      <c r="O97" s="203">
        <f>N97*D58</f>
        <v>0</v>
      </c>
      <c r="Q97" s="2"/>
    </row>
    <row r="98" spans="1:17" ht="24.9" customHeight="1" x14ac:dyDescent="0.5">
      <c r="A98" s="2"/>
      <c r="B98" s="185" t="str">
        <f t="shared" si="7"/>
        <v>Сахар</v>
      </c>
      <c r="C98" s="186" t="str">
        <f t="shared" si="7"/>
        <v>кг</v>
      </c>
      <c r="D98" s="194"/>
      <c r="E98" s="195">
        <f t="shared" si="5"/>
        <v>0</v>
      </c>
      <c r="F98" s="209"/>
      <c r="G98" s="210">
        <f t="shared" si="6"/>
        <v>0</v>
      </c>
      <c r="H98" s="199"/>
      <c r="I98" s="202">
        <f>H98*D58</f>
        <v>0</v>
      </c>
      <c r="J98" s="199"/>
      <c r="K98" s="203">
        <f>J98*D58</f>
        <v>0</v>
      </c>
      <c r="L98" s="199"/>
      <c r="M98" s="202">
        <f>L98*D58</f>
        <v>0</v>
      </c>
      <c r="N98" s="199"/>
      <c r="O98" s="203">
        <f>N98*D58</f>
        <v>0</v>
      </c>
      <c r="Q98" s="2"/>
    </row>
    <row r="99" spans="1:17" ht="24.9" customHeight="1" x14ac:dyDescent="0.5">
      <c r="A99" s="2"/>
      <c r="B99" s="185" t="str">
        <f t="shared" si="7"/>
        <v>соль</v>
      </c>
      <c r="C99" s="186" t="str">
        <f t="shared" si="7"/>
        <v>кг</v>
      </c>
      <c r="D99" s="194"/>
      <c r="E99" s="195">
        <f t="shared" si="5"/>
        <v>0</v>
      </c>
      <c r="F99" s="209"/>
      <c r="G99" s="210">
        <f t="shared" si="6"/>
        <v>0</v>
      </c>
      <c r="H99" s="199"/>
      <c r="I99" s="202">
        <f>H99*D58</f>
        <v>0</v>
      </c>
      <c r="J99" s="199"/>
      <c r="K99" s="203">
        <f>J99*D58</f>
        <v>0</v>
      </c>
      <c r="L99" s="199"/>
      <c r="M99" s="202">
        <f>L99*D58</f>
        <v>0</v>
      </c>
      <c r="N99" s="199"/>
      <c r="O99" s="203">
        <f>N99*D58</f>
        <v>0</v>
      </c>
      <c r="Q99" s="2"/>
    </row>
    <row r="100" spans="1:17" ht="24.9" customHeight="1" x14ac:dyDescent="0.5">
      <c r="A100" s="2"/>
      <c r="B100" s="185" t="str">
        <f t="shared" si="7"/>
        <v>Молоко 2,6%</v>
      </c>
      <c r="C100" s="186" t="str">
        <f t="shared" si="7"/>
        <v>л</v>
      </c>
      <c r="D100" s="194"/>
      <c r="E100" s="195">
        <f t="shared" si="5"/>
        <v>0</v>
      </c>
      <c r="F100" s="209"/>
      <c r="G100" s="210">
        <f t="shared" si="6"/>
        <v>0</v>
      </c>
      <c r="H100" s="199"/>
      <c r="I100" s="202">
        <f>H100*D58</f>
        <v>0</v>
      </c>
      <c r="J100" s="199"/>
      <c r="K100" s="203">
        <f>J100*D58</f>
        <v>0</v>
      </c>
      <c r="L100" s="199"/>
      <c r="M100" s="202">
        <f>L100*D58</f>
        <v>0</v>
      </c>
      <c r="N100" s="199"/>
      <c r="O100" s="203">
        <f>N100*D58</f>
        <v>0</v>
      </c>
      <c r="Q100" s="2"/>
    </row>
    <row r="101" spans="1:17" ht="24.9" customHeight="1" x14ac:dyDescent="0.5">
      <c r="A101" s="2"/>
      <c r="B101" s="185" t="str">
        <f t="shared" si="7"/>
        <v>Сметана 15%</v>
      </c>
      <c r="C101" s="186" t="str">
        <f t="shared" si="7"/>
        <v>кг</v>
      </c>
      <c r="D101" s="194"/>
      <c r="E101" s="195">
        <f t="shared" si="5"/>
        <v>0</v>
      </c>
      <c r="F101" s="209"/>
      <c r="G101" s="210">
        <f t="shared" si="6"/>
        <v>0</v>
      </c>
      <c r="H101" s="199"/>
      <c r="I101" s="202">
        <f>H101*D58</f>
        <v>0</v>
      </c>
      <c r="J101" s="199"/>
      <c r="K101" s="203">
        <f>J101*D58</f>
        <v>0</v>
      </c>
      <c r="L101" s="199"/>
      <c r="M101" s="202">
        <f>L101*D58</f>
        <v>0</v>
      </c>
      <c r="N101" s="199"/>
      <c r="O101" s="203">
        <f>N101*D58</f>
        <v>0</v>
      </c>
      <c r="Q101" s="2"/>
    </row>
    <row r="102" spans="1:17" ht="24.9" customHeight="1" x14ac:dyDescent="0.5">
      <c r="A102" s="2"/>
      <c r="B102" s="185" t="str">
        <f t="shared" si="7"/>
        <v>Томатная паста</v>
      </c>
      <c r="C102" s="186" t="str">
        <f t="shared" si="7"/>
        <v>кг</v>
      </c>
      <c r="D102" s="194"/>
      <c r="E102" s="195">
        <f t="shared" si="5"/>
        <v>0</v>
      </c>
      <c r="F102" s="209"/>
      <c r="G102" s="210">
        <f t="shared" si="6"/>
        <v>0</v>
      </c>
      <c r="H102" s="199"/>
      <c r="I102" s="202">
        <f>H102*D58</f>
        <v>0</v>
      </c>
      <c r="J102" s="199"/>
      <c r="K102" s="203">
        <f>J102*D58</f>
        <v>0</v>
      </c>
      <c r="L102" s="199"/>
      <c r="M102" s="202">
        <f>L102*D58</f>
        <v>0</v>
      </c>
      <c r="N102" s="199"/>
      <c r="O102" s="203">
        <f>N102*D58</f>
        <v>0</v>
      </c>
      <c r="Q102" s="2"/>
    </row>
    <row r="103" spans="1:17" ht="24.9" customHeight="1" x14ac:dyDescent="0.5">
      <c r="A103" s="2"/>
      <c r="B103" s="185" t="str">
        <f t="shared" si="7"/>
        <v>Молоко сгущеное</v>
      </c>
      <c r="C103" s="186" t="str">
        <f t="shared" si="7"/>
        <v>кг</v>
      </c>
      <c r="D103" s="194"/>
      <c r="E103" s="195">
        <f t="shared" si="5"/>
        <v>0</v>
      </c>
      <c r="F103" s="209"/>
      <c r="G103" s="210">
        <f t="shared" si="6"/>
        <v>0</v>
      </c>
      <c r="H103" s="199"/>
      <c r="I103" s="202">
        <f>H103*D58</f>
        <v>0</v>
      </c>
      <c r="J103" s="199"/>
      <c r="K103" s="203">
        <f>J103*D58</f>
        <v>0</v>
      </c>
      <c r="L103" s="199"/>
      <c r="M103" s="202">
        <f>L103*D58</f>
        <v>0</v>
      </c>
      <c r="N103" s="199"/>
      <c r="O103" s="203">
        <f>N103*D58</f>
        <v>0</v>
      </c>
      <c r="Q103" s="2"/>
    </row>
    <row r="104" spans="1:17" ht="24.9" customHeight="1" x14ac:dyDescent="0.5">
      <c r="A104" s="2"/>
      <c r="B104" s="185" t="str">
        <f t="shared" si="7"/>
        <v>Хлеб пшеничный</v>
      </c>
      <c r="C104" s="186" t="str">
        <f t="shared" si="7"/>
        <v>кг</v>
      </c>
      <c r="D104" s="194"/>
      <c r="E104" s="195">
        <f t="shared" si="5"/>
        <v>0</v>
      </c>
      <c r="F104" s="209"/>
      <c r="G104" s="210">
        <f t="shared" si="6"/>
        <v>0</v>
      </c>
      <c r="H104" s="199"/>
      <c r="I104" s="202">
        <f>H104*D58</f>
        <v>0</v>
      </c>
      <c r="J104" s="199"/>
      <c r="K104" s="203">
        <f>J104*D58</f>
        <v>0</v>
      </c>
      <c r="L104" s="199"/>
      <c r="M104" s="202">
        <f>L104*D58</f>
        <v>0</v>
      </c>
      <c r="N104" s="199"/>
      <c r="O104" s="203">
        <f>N104*D58</f>
        <v>0</v>
      </c>
      <c r="Q104" s="2"/>
    </row>
    <row r="105" spans="1:17" ht="24.9" customHeight="1" thickBot="1" x14ac:dyDescent="0.55000000000000004">
      <c r="A105" s="2"/>
      <c r="B105" s="185" t="str">
        <f t="shared" si="7"/>
        <v>Икра кабачковая (конс.)</v>
      </c>
      <c r="C105" s="186" t="str">
        <f t="shared" si="7"/>
        <v>кг</v>
      </c>
      <c r="D105" s="194"/>
      <c r="E105" s="195">
        <f t="shared" si="5"/>
        <v>0</v>
      </c>
      <c r="F105" s="209"/>
      <c r="G105" s="210">
        <f t="shared" si="6"/>
        <v>0</v>
      </c>
      <c r="H105" s="199"/>
      <c r="I105" s="202">
        <f>H105*D58</f>
        <v>0</v>
      </c>
      <c r="J105" s="199"/>
      <c r="K105" s="203">
        <f>J105*D58</f>
        <v>0</v>
      </c>
      <c r="L105" s="199"/>
      <c r="M105" s="202">
        <f>L105*D58</f>
        <v>0</v>
      </c>
      <c r="N105" s="199"/>
      <c r="O105" s="203">
        <f>N105*D58</f>
        <v>0</v>
      </c>
      <c r="Q105" s="2"/>
    </row>
    <row r="106" spans="1:17" ht="18.600000000000001" customHeight="1" thickBot="1" x14ac:dyDescent="0.3">
      <c r="A106" s="2"/>
      <c r="B106" s="149" t="s">
        <v>108</v>
      </c>
      <c r="C106" s="264" t="s">
        <v>169</v>
      </c>
      <c r="D106" s="265"/>
      <c r="E106" s="150" t="s">
        <v>107</v>
      </c>
      <c r="F106" s="267" t="s">
        <v>187</v>
      </c>
      <c r="G106" s="268"/>
      <c r="H106" s="266" t="s">
        <v>109</v>
      </c>
      <c r="I106" s="264"/>
      <c r="J106" s="264"/>
      <c r="K106" s="265"/>
      <c r="L106" s="266" t="s">
        <v>110</v>
      </c>
      <c r="M106" s="264"/>
      <c r="N106" s="267" t="s">
        <v>167</v>
      </c>
      <c r="O106" s="268"/>
      <c r="Q106" s="2"/>
    </row>
    <row r="107" spans="1:17" s="2" customFormat="1" ht="15.9" customHeight="1" x14ac:dyDescent="0.25"/>
    <row r="108" spans="1:17" s="2" customFormat="1" ht="9.9" customHeight="1" thickBot="1" x14ac:dyDescent="0.3"/>
    <row r="109" spans="1:17" ht="27.9" customHeight="1" x14ac:dyDescent="0.5">
      <c r="A109" s="2"/>
      <c r="B109" s="242" t="s">
        <v>185</v>
      </c>
      <c r="C109" s="243"/>
      <c r="D109" s="236" t="s">
        <v>143</v>
      </c>
      <c r="E109" s="296">
        <f>E1</f>
        <v>98</v>
      </c>
      <c r="F109" s="124"/>
      <c r="G109" s="1"/>
      <c r="H109" s="221" t="s">
        <v>154</v>
      </c>
      <c r="I109" s="221"/>
      <c r="J109" s="221"/>
      <c r="K109" s="221"/>
      <c r="L109" s="221"/>
      <c r="M109" s="223" t="s">
        <v>64</v>
      </c>
      <c r="N109" s="223"/>
      <c r="O109" s="224"/>
      <c r="Q109" s="2"/>
    </row>
    <row r="110" spans="1:17" ht="17.399999999999999" customHeight="1" thickBot="1" x14ac:dyDescent="0.55000000000000004">
      <c r="A110" s="2"/>
      <c r="B110" s="244"/>
      <c r="C110" s="245"/>
      <c r="D110" s="237"/>
      <c r="E110" s="297"/>
      <c r="F110" s="125"/>
      <c r="G110" s="3"/>
      <c r="H110" s="222"/>
      <c r="I110" s="222"/>
      <c r="J110" s="222"/>
      <c r="K110" s="222"/>
      <c r="L110" s="222"/>
      <c r="M110" s="218" t="s">
        <v>145</v>
      </c>
      <c r="N110" s="290" t="str">
        <f>N2</f>
        <v xml:space="preserve"> Коняшина Н.А.</v>
      </c>
      <c r="O110" s="291"/>
      <c r="Q110" s="2"/>
    </row>
    <row r="111" spans="1:17" ht="30.6" customHeight="1" thickBot="1" x14ac:dyDescent="0.45">
      <c r="A111" s="2"/>
      <c r="B111" s="231" t="s">
        <v>140</v>
      </c>
      <c r="C111" s="232"/>
      <c r="D111" s="233" t="s">
        <v>144</v>
      </c>
      <c r="E111" s="234"/>
      <c r="F111" s="235"/>
      <c r="G111" s="130" t="s">
        <v>60</v>
      </c>
      <c r="H111" s="225" t="s">
        <v>201</v>
      </c>
      <c r="I111" s="226"/>
      <c r="J111" s="226"/>
      <c r="K111" s="226"/>
      <c r="L111" s="152" t="s">
        <v>186</v>
      </c>
      <c r="M111" s="218"/>
      <c r="N111" s="290"/>
      <c r="O111" s="291"/>
      <c r="Q111" s="2"/>
    </row>
    <row r="112" spans="1:17" ht="24" thickBot="1" x14ac:dyDescent="0.5">
      <c r="A112" s="2"/>
      <c r="B112" s="216" t="s">
        <v>121</v>
      </c>
      <c r="C112" s="217"/>
      <c r="D112" s="132"/>
      <c r="E112" s="6"/>
      <c r="F112" s="6"/>
      <c r="G112" s="138"/>
      <c r="H112" s="139"/>
      <c r="I112" s="139"/>
      <c r="J112" s="139"/>
      <c r="K112" s="139"/>
      <c r="L112" s="139"/>
      <c r="M112" s="134"/>
      <c r="N112" s="134"/>
      <c r="O112" s="135"/>
      <c r="Q112" s="2"/>
    </row>
    <row r="113" spans="1:17" ht="26.1" customHeight="1" thickBot="1" x14ac:dyDescent="0.55000000000000004">
      <c r="A113" s="2"/>
      <c r="B113" s="240" t="s">
        <v>0</v>
      </c>
      <c r="C113" s="241"/>
      <c r="D113" s="157"/>
      <c r="E113" s="72"/>
      <c r="F113" s="6"/>
      <c r="G113" s="230" t="s">
        <v>22</v>
      </c>
      <c r="H113" s="222"/>
      <c r="I113" s="222"/>
      <c r="J113" s="222"/>
      <c r="K113" s="222"/>
      <c r="L113" s="222"/>
      <c r="M113" s="134"/>
      <c r="N113" s="134"/>
      <c r="O113" s="135"/>
      <c r="Q113" s="2"/>
    </row>
    <row r="114" spans="1:17" ht="26.1" customHeight="1" thickBot="1" x14ac:dyDescent="0.55000000000000004">
      <c r="B114" s="211" t="s">
        <v>138</v>
      </c>
      <c r="C114" s="212"/>
      <c r="D114" s="158" t="e">
        <f>G123/D113</f>
        <v>#DIV/0!</v>
      </c>
      <c r="E114" s="32"/>
      <c r="F114" s="33"/>
      <c r="G114" s="140"/>
      <c r="H114" s="141"/>
      <c r="I114" s="141"/>
      <c r="J114" s="141"/>
      <c r="K114" s="141"/>
      <c r="L114" s="141"/>
      <c r="M114" s="136"/>
      <c r="N114" s="136"/>
      <c r="O114" s="137"/>
    </row>
    <row r="115" spans="1:17" ht="26.1" customHeight="1" thickBot="1" x14ac:dyDescent="0.55000000000000004">
      <c r="B115" s="211" t="s">
        <v>139</v>
      </c>
      <c r="C115" s="212"/>
      <c r="D115" s="158" t="e">
        <f>G125/D113</f>
        <v>#DIV/0!</v>
      </c>
      <c r="E115" s="32"/>
      <c r="F115" s="122"/>
      <c r="G115" s="128"/>
      <c r="H115" s="129"/>
      <c r="I115" s="129"/>
      <c r="J115" s="129"/>
      <c r="K115" s="129"/>
      <c r="L115" s="129"/>
      <c r="M115" s="126"/>
      <c r="N115" s="126"/>
      <c r="O115" s="127"/>
    </row>
    <row r="116" spans="1:17" ht="25.2" thickBot="1" x14ac:dyDescent="0.3">
      <c r="B116" s="273" t="s">
        <v>24</v>
      </c>
      <c r="C116" s="251" t="s">
        <v>23</v>
      </c>
      <c r="D116" s="216" t="s">
        <v>49</v>
      </c>
      <c r="E116" s="254"/>
      <c r="F116" s="248" t="s">
        <v>147</v>
      </c>
      <c r="G116" s="298" t="s">
        <v>153</v>
      </c>
      <c r="H116" s="260" t="s">
        <v>142</v>
      </c>
      <c r="I116" s="261"/>
      <c r="J116" s="261"/>
      <c r="K116" s="131" t="s">
        <v>148</v>
      </c>
      <c r="L116" s="255" t="s">
        <v>133</v>
      </c>
      <c r="M116" s="256"/>
      <c r="N116" s="256"/>
      <c r="O116" s="131" t="s">
        <v>148</v>
      </c>
    </row>
    <row r="117" spans="1:17" ht="19.2" x14ac:dyDescent="0.35">
      <c r="B117" s="274"/>
      <c r="C117" s="252"/>
      <c r="D117" s="213" t="s">
        <v>149</v>
      </c>
      <c r="E117" s="227" t="s">
        <v>131</v>
      </c>
      <c r="F117" s="249"/>
      <c r="G117" s="299"/>
      <c r="H117" s="262"/>
      <c r="I117" s="263"/>
      <c r="J117" s="263"/>
      <c r="K117" s="95"/>
      <c r="L117" s="262"/>
      <c r="M117" s="263"/>
      <c r="N117" s="263"/>
      <c r="O117" s="95"/>
    </row>
    <row r="118" spans="1:17" ht="19.2" x14ac:dyDescent="0.35">
      <c r="B118" s="274"/>
      <c r="C118" s="252"/>
      <c r="D118" s="214"/>
      <c r="E118" s="228"/>
      <c r="F118" s="249"/>
      <c r="G118" s="299"/>
      <c r="H118" s="246"/>
      <c r="I118" s="247"/>
      <c r="J118" s="247"/>
      <c r="K118" s="96"/>
      <c r="L118" s="246"/>
      <c r="M118" s="247"/>
      <c r="N118" s="247"/>
      <c r="O118" s="96"/>
    </row>
    <row r="119" spans="1:17" ht="19.2" x14ac:dyDescent="0.35">
      <c r="B119" s="274"/>
      <c r="C119" s="252"/>
      <c r="D119" s="214"/>
      <c r="E119" s="228"/>
      <c r="F119" s="249"/>
      <c r="G119" s="299"/>
      <c r="H119" s="246"/>
      <c r="I119" s="247"/>
      <c r="J119" s="247"/>
      <c r="K119" s="96"/>
      <c r="L119" s="246"/>
      <c r="M119" s="247"/>
      <c r="N119" s="247"/>
      <c r="O119" s="96"/>
    </row>
    <row r="120" spans="1:17" ht="19.2" x14ac:dyDescent="0.35">
      <c r="B120" s="274"/>
      <c r="C120" s="252"/>
      <c r="D120" s="214"/>
      <c r="E120" s="228"/>
      <c r="F120" s="249"/>
      <c r="G120" s="299"/>
      <c r="H120" s="246"/>
      <c r="I120" s="247"/>
      <c r="J120" s="247"/>
      <c r="K120" s="96"/>
      <c r="L120" s="246"/>
      <c r="M120" s="247"/>
      <c r="N120" s="247"/>
      <c r="O120" s="96"/>
    </row>
    <row r="121" spans="1:17" ht="19.2" x14ac:dyDescent="0.35">
      <c r="B121" s="274"/>
      <c r="C121" s="252"/>
      <c r="D121" s="214"/>
      <c r="E121" s="228"/>
      <c r="F121" s="249"/>
      <c r="G121" s="299"/>
      <c r="H121" s="246"/>
      <c r="I121" s="247"/>
      <c r="J121" s="247"/>
      <c r="K121" s="96"/>
      <c r="L121" s="246"/>
      <c r="M121" s="247"/>
      <c r="N121" s="247"/>
      <c r="O121" s="96"/>
    </row>
    <row r="122" spans="1:17" ht="19.8" thickBot="1" x14ac:dyDescent="0.4">
      <c r="B122" s="274"/>
      <c r="C122" s="252"/>
      <c r="D122" s="214"/>
      <c r="E122" s="228"/>
      <c r="F122" s="249"/>
      <c r="G122" s="300"/>
      <c r="H122" s="301"/>
      <c r="I122" s="302"/>
      <c r="J122" s="302"/>
      <c r="K122" s="97"/>
      <c r="L122" s="301"/>
      <c r="M122" s="302"/>
      <c r="N122" s="302"/>
      <c r="O122" s="97"/>
    </row>
    <row r="123" spans="1:17" x14ac:dyDescent="0.25">
      <c r="B123" s="274"/>
      <c r="C123" s="252"/>
      <c r="D123" s="214"/>
      <c r="E123" s="228"/>
      <c r="F123" s="249"/>
      <c r="G123" s="278">
        <f>SUM(G126:G159)</f>
        <v>0</v>
      </c>
      <c r="H123" s="276" t="s">
        <v>77</v>
      </c>
      <c r="I123" s="269" t="s">
        <v>78</v>
      </c>
      <c r="J123" s="276" t="s">
        <v>77</v>
      </c>
      <c r="K123" s="269" t="s">
        <v>78</v>
      </c>
      <c r="L123" s="287" t="s">
        <v>77</v>
      </c>
      <c r="M123" s="288" t="s">
        <v>78</v>
      </c>
      <c r="N123" s="287" t="s">
        <v>77</v>
      </c>
      <c r="O123" s="269" t="s">
        <v>78</v>
      </c>
    </row>
    <row r="124" spans="1:17" ht="36.6" customHeight="1" thickBot="1" x14ac:dyDescent="0.3">
      <c r="B124" s="275"/>
      <c r="C124" s="253"/>
      <c r="D124" s="215"/>
      <c r="E124" s="229"/>
      <c r="F124" s="250"/>
      <c r="G124" s="279"/>
      <c r="H124" s="277"/>
      <c r="I124" s="270"/>
      <c r="J124" s="277"/>
      <c r="K124" s="270"/>
      <c r="L124" s="277"/>
      <c r="M124" s="289"/>
      <c r="N124" s="277"/>
      <c r="O124" s="270"/>
    </row>
    <row r="125" spans="1:17" ht="24.6" customHeight="1" x14ac:dyDescent="0.5">
      <c r="B125" s="153" t="str">
        <f t="shared" ref="B125:C144" si="8">B17</f>
        <v>ВОДА</v>
      </c>
      <c r="C125" s="133" t="str">
        <f t="shared" si="8"/>
        <v>л</v>
      </c>
      <c r="D125" s="193"/>
      <c r="E125" s="195">
        <f>I125+K125+M125+O125</f>
        <v>0</v>
      </c>
      <c r="F125" s="207"/>
      <c r="G125" s="208">
        <f>D125*F125</f>
        <v>0</v>
      </c>
      <c r="H125" s="196"/>
      <c r="I125" s="197">
        <f>H125*D112</f>
        <v>0</v>
      </c>
      <c r="J125" s="196"/>
      <c r="K125" s="198">
        <f>J125*D112</f>
        <v>0</v>
      </c>
      <c r="L125" s="196"/>
      <c r="M125" s="197">
        <f>L125*D112</f>
        <v>0</v>
      </c>
      <c r="N125" s="196"/>
      <c r="O125" s="198">
        <f>N125*D112</f>
        <v>0</v>
      </c>
    </row>
    <row r="126" spans="1:17" ht="24.6" customHeight="1" x14ac:dyDescent="0.5">
      <c r="B126" s="185" t="str">
        <f t="shared" si="8"/>
        <v>Кофейный напиток</v>
      </c>
      <c r="C126" s="186" t="str">
        <f t="shared" si="8"/>
        <v>кг</v>
      </c>
      <c r="D126" s="194"/>
      <c r="E126" s="195">
        <f>I126+K126+M126+O126</f>
        <v>0</v>
      </c>
      <c r="F126" s="209"/>
      <c r="G126" s="210">
        <f>D126*F126</f>
        <v>0</v>
      </c>
      <c r="H126" s="199"/>
      <c r="I126" s="200">
        <f>H126*D112</f>
        <v>0</v>
      </c>
      <c r="J126" s="199"/>
      <c r="K126" s="201">
        <f>J126*D112</f>
        <v>0</v>
      </c>
      <c r="L126" s="199"/>
      <c r="M126" s="200">
        <f>L126*D112</f>
        <v>0</v>
      </c>
      <c r="N126" s="199"/>
      <c r="O126" s="201">
        <f>N126*D112</f>
        <v>0</v>
      </c>
    </row>
    <row r="127" spans="1:17" ht="24.6" customHeight="1" x14ac:dyDescent="0.5">
      <c r="B127" s="185" t="str">
        <f t="shared" si="8"/>
        <v>Крупа гречневая</v>
      </c>
      <c r="C127" s="186" t="str">
        <f t="shared" si="8"/>
        <v>кг</v>
      </c>
      <c r="D127" s="194"/>
      <c r="E127" s="195">
        <f t="shared" ref="E127:E159" si="9">I127+K127+M127+O127</f>
        <v>0</v>
      </c>
      <c r="F127" s="209"/>
      <c r="G127" s="210">
        <f>D127*F127</f>
        <v>0</v>
      </c>
      <c r="H127" s="199"/>
      <c r="I127" s="200">
        <f>H127*D112</f>
        <v>0</v>
      </c>
      <c r="J127" s="199"/>
      <c r="K127" s="201">
        <f>J127*D112</f>
        <v>0</v>
      </c>
      <c r="L127" s="199"/>
      <c r="M127" s="200">
        <f>L127*D112</f>
        <v>0</v>
      </c>
      <c r="N127" s="199"/>
      <c r="O127" s="201">
        <f>N127*D112</f>
        <v>0</v>
      </c>
    </row>
    <row r="128" spans="1:17" ht="24.6" customHeight="1" x14ac:dyDescent="0.5">
      <c r="B128" s="185" t="str">
        <f t="shared" si="8"/>
        <v>Крупа манная</v>
      </c>
      <c r="C128" s="186" t="str">
        <f t="shared" si="8"/>
        <v>кг</v>
      </c>
      <c r="D128" s="194"/>
      <c r="E128" s="195">
        <f t="shared" si="9"/>
        <v>0</v>
      </c>
      <c r="F128" s="209"/>
      <c r="G128" s="210">
        <f t="shared" ref="G128:G159" si="10">D128*F128</f>
        <v>0</v>
      </c>
      <c r="H128" s="199"/>
      <c r="I128" s="200">
        <f>H128*D112</f>
        <v>0</v>
      </c>
      <c r="J128" s="199"/>
      <c r="K128" s="201">
        <f>J128*D112</f>
        <v>0</v>
      </c>
      <c r="L128" s="199"/>
      <c r="M128" s="200">
        <f>L128*D112</f>
        <v>0</v>
      </c>
      <c r="N128" s="199"/>
      <c r="O128" s="201">
        <f>N128*D112</f>
        <v>0</v>
      </c>
    </row>
    <row r="129" spans="2:15" ht="24.6" customHeight="1" x14ac:dyDescent="0.5">
      <c r="B129" s="185" t="str">
        <f t="shared" si="8"/>
        <v>Макаронные изделия</v>
      </c>
      <c r="C129" s="186" t="str">
        <f t="shared" si="8"/>
        <v>кг</v>
      </c>
      <c r="D129" s="194"/>
      <c r="E129" s="195">
        <f t="shared" si="9"/>
        <v>0</v>
      </c>
      <c r="F129" s="209"/>
      <c r="G129" s="210">
        <f t="shared" si="10"/>
        <v>0</v>
      </c>
      <c r="H129" s="199"/>
      <c r="I129" s="200">
        <f>H129*D112</f>
        <v>0</v>
      </c>
      <c r="J129" s="199"/>
      <c r="K129" s="201">
        <f>J129*D112</f>
        <v>0</v>
      </c>
      <c r="L129" s="199"/>
      <c r="M129" s="200">
        <f>L129*D112</f>
        <v>0</v>
      </c>
      <c r="N129" s="199"/>
      <c r="O129" s="201">
        <f>N129*D112</f>
        <v>0</v>
      </c>
    </row>
    <row r="130" spans="2:15" ht="24.6" customHeight="1" x14ac:dyDescent="0.5">
      <c r="B130" s="185" t="str">
        <f t="shared" si="8"/>
        <v>Масло подсолнечное рафин.</v>
      </c>
      <c r="C130" s="186" t="str">
        <f t="shared" si="8"/>
        <v>кг</v>
      </c>
      <c r="D130" s="194"/>
      <c r="E130" s="195">
        <f t="shared" si="9"/>
        <v>0</v>
      </c>
      <c r="F130" s="209"/>
      <c r="G130" s="210">
        <f t="shared" si="10"/>
        <v>0</v>
      </c>
      <c r="H130" s="199"/>
      <c r="I130" s="200">
        <f>H130*D112</f>
        <v>0</v>
      </c>
      <c r="J130" s="199"/>
      <c r="K130" s="201">
        <f>J130*D112</f>
        <v>0</v>
      </c>
      <c r="L130" s="199"/>
      <c r="M130" s="200">
        <f>L130*D112</f>
        <v>0</v>
      </c>
      <c r="N130" s="199"/>
      <c r="O130" s="201">
        <f>N130*D112</f>
        <v>0</v>
      </c>
    </row>
    <row r="131" spans="2:15" ht="24.6" customHeight="1" x14ac:dyDescent="0.5">
      <c r="B131" s="185" t="str">
        <f t="shared" si="8"/>
        <v>Печенье песочно-сливочное</v>
      </c>
      <c r="C131" s="186" t="str">
        <f t="shared" si="8"/>
        <v>кг</v>
      </c>
      <c r="D131" s="194"/>
      <c r="E131" s="195">
        <f t="shared" si="9"/>
        <v>0</v>
      </c>
      <c r="F131" s="209"/>
      <c r="G131" s="210">
        <f t="shared" si="10"/>
        <v>0</v>
      </c>
      <c r="H131" s="199"/>
      <c r="I131" s="200">
        <f>H131*D112</f>
        <v>0</v>
      </c>
      <c r="J131" s="199"/>
      <c r="K131" s="201">
        <f>J131*D112</f>
        <v>0</v>
      </c>
      <c r="L131" s="199"/>
      <c r="M131" s="200">
        <f>L131*D112</f>
        <v>0</v>
      </c>
      <c r="N131" s="199"/>
      <c r="O131" s="201">
        <f>N131*D112</f>
        <v>0</v>
      </c>
    </row>
    <row r="132" spans="2:15" ht="24.6" customHeight="1" x14ac:dyDescent="0.5">
      <c r="B132" s="185" t="str">
        <f t="shared" si="8"/>
        <v>Сосиска мясная</v>
      </c>
      <c r="C132" s="186" t="str">
        <f t="shared" si="8"/>
        <v>кг</v>
      </c>
      <c r="D132" s="194"/>
      <c r="E132" s="195">
        <f t="shared" si="9"/>
        <v>0</v>
      </c>
      <c r="F132" s="209"/>
      <c r="G132" s="210">
        <f t="shared" si="10"/>
        <v>0</v>
      </c>
      <c r="H132" s="199"/>
      <c r="I132" s="200">
        <f>H132*D112</f>
        <v>0</v>
      </c>
      <c r="J132" s="199"/>
      <c r="K132" s="201">
        <f>J132*D112</f>
        <v>0</v>
      </c>
      <c r="L132" s="199"/>
      <c r="M132" s="200">
        <f>L132*D112</f>
        <v>0</v>
      </c>
      <c r="N132" s="199"/>
      <c r="O132" s="201">
        <f>N132*D112</f>
        <v>0</v>
      </c>
    </row>
    <row r="133" spans="2:15" ht="24.6" customHeight="1" x14ac:dyDescent="0.5">
      <c r="B133" s="185" t="str">
        <f t="shared" si="8"/>
        <v>Крупа пшеничная</v>
      </c>
      <c r="C133" s="186" t="str">
        <f t="shared" si="8"/>
        <v>кг</v>
      </c>
      <c r="D133" s="194"/>
      <c r="E133" s="195">
        <f t="shared" si="9"/>
        <v>0</v>
      </c>
      <c r="F133" s="209"/>
      <c r="G133" s="210">
        <f t="shared" si="10"/>
        <v>0</v>
      </c>
      <c r="H133" s="199"/>
      <c r="I133" s="200">
        <f>H133*D112</f>
        <v>0</v>
      </c>
      <c r="J133" s="199"/>
      <c r="K133" s="201">
        <f>J133*D112</f>
        <v>0</v>
      </c>
      <c r="L133" s="199"/>
      <c r="M133" s="200">
        <f>L133*D112</f>
        <v>0</v>
      </c>
      <c r="N133" s="199"/>
      <c r="O133" s="201">
        <f>N133*D112</f>
        <v>0</v>
      </c>
    </row>
    <row r="134" spans="2:15" ht="24.6" customHeight="1" x14ac:dyDescent="0.5">
      <c r="B134" s="185" t="str">
        <f t="shared" si="8"/>
        <v>Рис</v>
      </c>
      <c r="C134" s="186" t="str">
        <f t="shared" si="8"/>
        <v>кг</v>
      </c>
      <c r="D134" s="194"/>
      <c r="E134" s="195">
        <f t="shared" si="9"/>
        <v>0</v>
      </c>
      <c r="F134" s="209"/>
      <c r="G134" s="210">
        <f t="shared" si="10"/>
        <v>0</v>
      </c>
      <c r="H134" s="199"/>
      <c r="I134" s="200">
        <f>H134*D112</f>
        <v>0</v>
      </c>
      <c r="J134" s="199"/>
      <c r="K134" s="201">
        <f>J134*D112</f>
        <v>0</v>
      </c>
      <c r="L134" s="199"/>
      <c r="M134" s="200">
        <f>L134*D112</f>
        <v>0</v>
      </c>
      <c r="N134" s="199"/>
      <c r="O134" s="201">
        <f>N134*D112</f>
        <v>0</v>
      </c>
    </row>
    <row r="135" spans="2:15" ht="24.6" customHeight="1" x14ac:dyDescent="0.5">
      <c r="B135" s="185" t="str">
        <f t="shared" si="8"/>
        <v>Сок фруктово-ягодный</v>
      </c>
      <c r="C135" s="186" t="str">
        <f t="shared" si="8"/>
        <v>л</v>
      </c>
      <c r="D135" s="194"/>
      <c r="E135" s="195">
        <f t="shared" si="9"/>
        <v>0</v>
      </c>
      <c r="F135" s="209"/>
      <c r="G135" s="210">
        <f t="shared" si="10"/>
        <v>0</v>
      </c>
      <c r="H135" s="199"/>
      <c r="I135" s="200">
        <f>H135*D112</f>
        <v>0</v>
      </c>
      <c r="J135" s="199"/>
      <c r="K135" s="201">
        <f>J135*D112</f>
        <v>0</v>
      </c>
      <c r="L135" s="199"/>
      <c r="M135" s="200">
        <f>L135*D112</f>
        <v>0</v>
      </c>
      <c r="N135" s="199"/>
      <c r="O135" s="201">
        <f>N135*D112</f>
        <v>0</v>
      </c>
    </row>
    <row r="136" spans="2:15" ht="24.6" customHeight="1" x14ac:dyDescent="0.5">
      <c r="B136" s="185" t="str">
        <f t="shared" si="8"/>
        <v>Чай чёрный</v>
      </c>
      <c r="C136" s="186" t="str">
        <f t="shared" si="8"/>
        <v>кг</v>
      </c>
      <c r="D136" s="194"/>
      <c r="E136" s="195">
        <f t="shared" si="9"/>
        <v>0</v>
      </c>
      <c r="F136" s="209"/>
      <c r="G136" s="210">
        <f t="shared" si="10"/>
        <v>0</v>
      </c>
      <c r="H136" s="199"/>
      <c r="I136" s="200">
        <f>H136*D112</f>
        <v>0</v>
      </c>
      <c r="J136" s="199"/>
      <c r="K136" s="201">
        <f>J136*D112</f>
        <v>0</v>
      </c>
      <c r="L136" s="199"/>
      <c r="M136" s="200">
        <f>L136*D112</f>
        <v>0</v>
      </c>
      <c r="N136" s="199"/>
      <c r="O136" s="201">
        <f>N136*D112</f>
        <v>0</v>
      </c>
    </row>
    <row r="137" spans="2:15" ht="24.6" customHeight="1" x14ac:dyDescent="0.5">
      <c r="B137" s="185" t="str">
        <f t="shared" si="8"/>
        <v>Свекла</v>
      </c>
      <c r="C137" s="186" t="str">
        <f t="shared" si="8"/>
        <v>кг</v>
      </c>
      <c r="D137" s="194"/>
      <c r="E137" s="195">
        <f t="shared" si="9"/>
        <v>0</v>
      </c>
      <c r="F137" s="209"/>
      <c r="G137" s="210">
        <f t="shared" si="10"/>
        <v>0</v>
      </c>
      <c r="H137" s="199"/>
      <c r="I137" s="200">
        <f>H137*D112</f>
        <v>0</v>
      </c>
      <c r="J137" s="199"/>
      <c r="K137" s="201">
        <f>J137*D112</f>
        <v>0</v>
      </c>
      <c r="L137" s="199"/>
      <c r="M137" s="200">
        <f>L137*D112</f>
        <v>0</v>
      </c>
      <c r="N137" s="199"/>
      <c r="O137" s="201">
        <f>N137*D112</f>
        <v>0</v>
      </c>
    </row>
    <row r="138" spans="2:15" ht="24.6" customHeight="1" x14ac:dyDescent="0.5">
      <c r="B138" s="185" t="str">
        <f t="shared" si="8"/>
        <v>Капуста</v>
      </c>
      <c r="C138" s="186" t="str">
        <f t="shared" si="8"/>
        <v>кг</v>
      </c>
      <c r="D138" s="194"/>
      <c r="E138" s="195">
        <f t="shared" si="9"/>
        <v>0</v>
      </c>
      <c r="F138" s="209"/>
      <c r="G138" s="210">
        <f t="shared" si="10"/>
        <v>0</v>
      </c>
      <c r="H138" s="199"/>
      <c r="I138" s="200">
        <f>H138*D112</f>
        <v>0</v>
      </c>
      <c r="J138" s="199"/>
      <c r="K138" s="201">
        <f>J138*D112</f>
        <v>0</v>
      </c>
      <c r="L138" s="199"/>
      <c r="M138" s="200">
        <f>L138*D112</f>
        <v>0</v>
      </c>
      <c r="N138" s="199"/>
      <c r="O138" s="201">
        <f>N138*D112</f>
        <v>0</v>
      </c>
    </row>
    <row r="139" spans="2:15" ht="24.6" customHeight="1" x14ac:dyDescent="0.5">
      <c r="B139" s="185" t="str">
        <f t="shared" si="8"/>
        <v>Картофель</v>
      </c>
      <c r="C139" s="186" t="str">
        <f t="shared" si="8"/>
        <v>кг</v>
      </c>
      <c r="D139" s="194"/>
      <c r="E139" s="195">
        <f t="shared" si="9"/>
        <v>0</v>
      </c>
      <c r="F139" s="209"/>
      <c r="G139" s="210">
        <f t="shared" si="10"/>
        <v>0</v>
      </c>
      <c r="H139" s="199"/>
      <c r="I139" s="200">
        <f>H139*D112</f>
        <v>0</v>
      </c>
      <c r="J139" s="199"/>
      <c r="K139" s="201">
        <f>J139*D112</f>
        <v>0</v>
      </c>
      <c r="L139" s="199"/>
      <c r="M139" s="200">
        <f>L139*D112</f>
        <v>0</v>
      </c>
      <c r="N139" s="199"/>
      <c r="O139" s="201">
        <f>N139*D112</f>
        <v>0</v>
      </c>
    </row>
    <row r="140" spans="2:15" ht="24.6" customHeight="1" x14ac:dyDescent="0.5">
      <c r="B140" s="185" t="str">
        <f t="shared" si="8"/>
        <v>Лук</v>
      </c>
      <c r="C140" s="186" t="str">
        <f t="shared" si="8"/>
        <v>кг</v>
      </c>
      <c r="D140" s="194"/>
      <c r="E140" s="195">
        <f t="shared" si="9"/>
        <v>0</v>
      </c>
      <c r="F140" s="209"/>
      <c r="G140" s="210">
        <f t="shared" si="10"/>
        <v>0</v>
      </c>
      <c r="H140" s="199"/>
      <c r="I140" s="200">
        <f>H140*D112</f>
        <v>0</v>
      </c>
      <c r="J140" s="199"/>
      <c r="K140" s="201">
        <f>J140*D112</f>
        <v>0</v>
      </c>
      <c r="L140" s="199"/>
      <c r="M140" s="200">
        <f>L140*D112</f>
        <v>0</v>
      </c>
      <c r="N140" s="199"/>
      <c r="O140" s="201">
        <f>N140*D112</f>
        <v>0</v>
      </c>
    </row>
    <row r="141" spans="2:15" ht="24.6" customHeight="1" x14ac:dyDescent="0.5">
      <c r="B141" s="185" t="str">
        <f t="shared" si="8"/>
        <v>Морковь</v>
      </c>
      <c r="C141" s="186" t="str">
        <f t="shared" si="8"/>
        <v>кг</v>
      </c>
      <c r="D141" s="194"/>
      <c r="E141" s="195">
        <f t="shared" si="9"/>
        <v>0</v>
      </c>
      <c r="F141" s="209"/>
      <c r="G141" s="210">
        <f t="shared" si="10"/>
        <v>0</v>
      </c>
      <c r="H141" s="199"/>
      <c r="I141" s="200">
        <f>H141*D112</f>
        <v>0</v>
      </c>
      <c r="J141" s="199"/>
      <c r="K141" s="201">
        <f>J141*D112</f>
        <v>0</v>
      </c>
      <c r="L141" s="199"/>
      <c r="M141" s="200">
        <f>L141*D112</f>
        <v>0</v>
      </c>
      <c r="N141" s="199"/>
      <c r="O141" s="201">
        <f>N141*D112</f>
        <v>0</v>
      </c>
    </row>
    <row r="142" spans="2:15" ht="24.6" customHeight="1" x14ac:dyDescent="0.5">
      <c r="B142" s="185" t="str">
        <f t="shared" si="8"/>
        <v>Мука пшеничная</v>
      </c>
      <c r="C142" s="186" t="str">
        <f t="shared" si="8"/>
        <v>кг</v>
      </c>
      <c r="D142" s="194"/>
      <c r="E142" s="195">
        <f t="shared" si="9"/>
        <v>0</v>
      </c>
      <c r="F142" s="209"/>
      <c r="G142" s="210">
        <f t="shared" si="10"/>
        <v>0</v>
      </c>
      <c r="H142" s="199"/>
      <c r="I142" s="200">
        <f>H142*D112</f>
        <v>0</v>
      </c>
      <c r="J142" s="199"/>
      <c r="K142" s="201">
        <f>J142*D112</f>
        <v>0</v>
      </c>
      <c r="L142" s="199"/>
      <c r="M142" s="200">
        <f>L142*D112</f>
        <v>0</v>
      </c>
      <c r="N142" s="199"/>
      <c r="O142" s="201">
        <f>N142*D112</f>
        <v>0</v>
      </c>
    </row>
    <row r="143" spans="2:15" ht="24.6" customHeight="1" x14ac:dyDescent="0.5">
      <c r="B143" s="185" t="str">
        <f t="shared" si="8"/>
        <v>Огурцы солёные(конс.)</v>
      </c>
      <c r="C143" s="186" t="str">
        <f t="shared" si="8"/>
        <v>кг</v>
      </c>
      <c r="D143" s="194"/>
      <c r="E143" s="195">
        <f t="shared" si="9"/>
        <v>0</v>
      </c>
      <c r="F143" s="209"/>
      <c r="G143" s="210">
        <f t="shared" si="10"/>
        <v>0</v>
      </c>
      <c r="H143" s="199"/>
      <c r="I143" s="200">
        <f>H143*D112</f>
        <v>0</v>
      </c>
      <c r="J143" s="199"/>
      <c r="K143" s="201">
        <f>J143*D112</f>
        <v>0</v>
      </c>
      <c r="L143" s="199"/>
      <c r="M143" s="200">
        <f>L143*D112</f>
        <v>0</v>
      </c>
      <c r="N143" s="199"/>
      <c r="O143" s="201">
        <f>N143*D112</f>
        <v>0</v>
      </c>
    </row>
    <row r="144" spans="2:15" ht="24.6" customHeight="1" x14ac:dyDescent="0.5">
      <c r="B144" s="185" t="str">
        <f t="shared" si="8"/>
        <v>Яблоки</v>
      </c>
      <c r="C144" s="186" t="str">
        <f t="shared" si="8"/>
        <v>кг</v>
      </c>
      <c r="D144" s="194"/>
      <c r="E144" s="195">
        <f t="shared" si="9"/>
        <v>0</v>
      </c>
      <c r="F144" s="209"/>
      <c r="G144" s="210">
        <f t="shared" si="10"/>
        <v>0</v>
      </c>
      <c r="H144" s="199"/>
      <c r="I144" s="200">
        <f>H144*D112</f>
        <v>0</v>
      </c>
      <c r="J144" s="199"/>
      <c r="K144" s="201">
        <f>J144*D112</f>
        <v>0</v>
      </c>
      <c r="L144" s="199"/>
      <c r="M144" s="200">
        <f>L144*D112</f>
        <v>0</v>
      </c>
      <c r="N144" s="199"/>
      <c r="O144" s="201">
        <f>N144*D112</f>
        <v>0</v>
      </c>
    </row>
    <row r="145" spans="2:15" ht="24.6" customHeight="1" x14ac:dyDescent="0.5">
      <c r="B145" s="185" t="str">
        <f t="shared" ref="B145:C159" si="11">B37</f>
        <v>Масло сливочное 72,5%</v>
      </c>
      <c r="C145" s="186" t="str">
        <f t="shared" si="11"/>
        <v>кг</v>
      </c>
      <c r="D145" s="194"/>
      <c r="E145" s="195">
        <f t="shared" si="9"/>
        <v>0</v>
      </c>
      <c r="F145" s="209"/>
      <c r="G145" s="210">
        <f t="shared" si="10"/>
        <v>0</v>
      </c>
      <c r="H145" s="199"/>
      <c r="I145" s="200">
        <f>H145*D112</f>
        <v>0</v>
      </c>
      <c r="J145" s="199"/>
      <c r="K145" s="201">
        <f>J145*D112</f>
        <v>0</v>
      </c>
      <c r="L145" s="199"/>
      <c r="M145" s="200">
        <f>L145*D112</f>
        <v>0</v>
      </c>
      <c r="N145" s="199"/>
      <c r="O145" s="201">
        <f>N145*D112</f>
        <v>0</v>
      </c>
    </row>
    <row r="146" spans="2:15" ht="24.6" customHeight="1" x14ac:dyDescent="0.5">
      <c r="B146" s="185" t="str">
        <f t="shared" si="11"/>
        <v>Минтай</v>
      </c>
      <c r="C146" s="186" t="str">
        <f t="shared" si="11"/>
        <v>кг</v>
      </c>
      <c r="D146" s="194"/>
      <c r="E146" s="195">
        <f t="shared" si="9"/>
        <v>0</v>
      </c>
      <c r="F146" s="209"/>
      <c r="G146" s="210">
        <f t="shared" si="10"/>
        <v>0</v>
      </c>
      <c r="H146" s="199"/>
      <c r="I146" s="200">
        <f>H146*D112</f>
        <v>0</v>
      </c>
      <c r="J146" s="199"/>
      <c r="K146" s="201">
        <f>J146*D112</f>
        <v>0</v>
      </c>
      <c r="L146" s="199"/>
      <c r="M146" s="200">
        <f>L146*D112</f>
        <v>0</v>
      </c>
      <c r="N146" s="199"/>
      <c r="O146" s="201">
        <f>N146*D112</f>
        <v>0</v>
      </c>
    </row>
    <row r="147" spans="2:15" ht="24.6" customHeight="1" x14ac:dyDescent="0.5">
      <c r="B147" s="185" t="str">
        <f t="shared" si="11"/>
        <v>Рулет со сгущеным молоком</v>
      </c>
      <c r="C147" s="186" t="str">
        <f t="shared" si="11"/>
        <v>кг</v>
      </c>
      <c r="D147" s="194"/>
      <c r="E147" s="195">
        <f t="shared" si="9"/>
        <v>0</v>
      </c>
      <c r="F147" s="209"/>
      <c r="G147" s="210">
        <f t="shared" si="10"/>
        <v>0</v>
      </c>
      <c r="H147" s="199"/>
      <c r="I147" s="202">
        <f>H147*D112</f>
        <v>0</v>
      </c>
      <c r="J147" s="199"/>
      <c r="K147" s="203">
        <f>J147*D112</f>
        <v>0</v>
      </c>
      <c r="L147" s="199"/>
      <c r="M147" s="202">
        <f>L147*D112</f>
        <v>0</v>
      </c>
      <c r="N147" s="199"/>
      <c r="O147" s="203">
        <f>N147*D113</f>
        <v>0</v>
      </c>
    </row>
    <row r="148" spans="2:15" ht="24.6" customHeight="1" x14ac:dyDescent="0.5">
      <c r="B148" s="185" t="str">
        <f t="shared" si="11"/>
        <v>Печень говяжья</v>
      </c>
      <c r="C148" s="186" t="str">
        <f t="shared" si="11"/>
        <v>кг</v>
      </c>
      <c r="D148" s="194"/>
      <c r="E148" s="195">
        <f t="shared" si="9"/>
        <v>0</v>
      </c>
      <c r="F148" s="209"/>
      <c r="G148" s="210">
        <f t="shared" si="10"/>
        <v>0</v>
      </c>
      <c r="H148" s="199"/>
      <c r="I148" s="202">
        <f>H148*D112</f>
        <v>0</v>
      </c>
      <c r="J148" s="199"/>
      <c r="K148" s="203">
        <f>J148*D112</f>
        <v>0</v>
      </c>
      <c r="L148" s="199"/>
      <c r="M148" s="202">
        <f>L148*D112</f>
        <v>0</v>
      </c>
      <c r="N148" s="199"/>
      <c r="O148" s="203">
        <f>N148*D112</f>
        <v>0</v>
      </c>
    </row>
    <row r="149" spans="2:15" ht="24.6" customHeight="1" x14ac:dyDescent="0.5">
      <c r="B149" s="185" t="str">
        <f t="shared" si="11"/>
        <v>Сыр твёрдый</v>
      </c>
      <c r="C149" s="186" t="str">
        <f t="shared" si="11"/>
        <v>кг</v>
      </c>
      <c r="D149" s="194"/>
      <c r="E149" s="195">
        <f t="shared" si="9"/>
        <v>0</v>
      </c>
      <c r="F149" s="209"/>
      <c r="G149" s="210">
        <f t="shared" si="10"/>
        <v>0</v>
      </c>
      <c r="H149" s="199"/>
      <c r="I149" s="202">
        <f>H149*D112</f>
        <v>0</v>
      </c>
      <c r="J149" s="199"/>
      <c r="K149" s="203">
        <f>J149*D112</f>
        <v>0</v>
      </c>
      <c r="L149" s="199"/>
      <c r="M149" s="202">
        <f>L149*D112</f>
        <v>0</v>
      </c>
      <c r="N149" s="199"/>
      <c r="O149" s="203">
        <f>N149*D112</f>
        <v>0</v>
      </c>
    </row>
    <row r="150" spans="2:15" ht="24.6" customHeight="1" x14ac:dyDescent="0.5">
      <c r="B150" s="185" t="str">
        <f t="shared" si="11"/>
        <v>Филе куриное</v>
      </c>
      <c r="C150" s="186" t="str">
        <f t="shared" si="11"/>
        <v>кг</v>
      </c>
      <c r="D150" s="194"/>
      <c r="E150" s="195">
        <f t="shared" si="9"/>
        <v>0</v>
      </c>
      <c r="F150" s="209"/>
      <c r="G150" s="210">
        <f t="shared" si="10"/>
        <v>0</v>
      </c>
      <c r="H150" s="199"/>
      <c r="I150" s="202">
        <f>H150*D112</f>
        <v>0</v>
      </c>
      <c r="J150" s="199"/>
      <c r="K150" s="203">
        <f>J150*D112</f>
        <v>0</v>
      </c>
      <c r="L150" s="199"/>
      <c r="M150" s="202">
        <f>L150*D112</f>
        <v>0</v>
      </c>
      <c r="N150" s="199"/>
      <c r="O150" s="203">
        <f>N150*D112</f>
        <v>0</v>
      </c>
    </row>
    <row r="151" spans="2:15" ht="24.6" customHeight="1" x14ac:dyDescent="0.5">
      <c r="B151" s="185" t="str">
        <f t="shared" si="11"/>
        <v>Яйца куриные</v>
      </c>
      <c r="C151" s="186" t="str">
        <f t="shared" si="11"/>
        <v>шт</v>
      </c>
      <c r="D151" s="194"/>
      <c r="E151" s="195">
        <f t="shared" si="9"/>
        <v>0</v>
      </c>
      <c r="F151" s="209"/>
      <c r="G151" s="210">
        <f t="shared" si="10"/>
        <v>0</v>
      </c>
      <c r="H151" s="199"/>
      <c r="I151" s="202">
        <f>H151*D112</f>
        <v>0</v>
      </c>
      <c r="J151" s="199"/>
      <c r="K151" s="203">
        <f>J151*D112</f>
        <v>0</v>
      </c>
      <c r="L151" s="199"/>
      <c r="M151" s="202">
        <f>L151*D112</f>
        <v>0</v>
      </c>
      <c r="N151" s="199"/>
      <c r="O151" s="203">
        <f>N151*D112</f>
        <v>0</v>
      </c>
    </row>
    <row r="152" spans="2:15" ht="24.6" customHeight="1" x14ac:dyDescent="0.5">
      <c r="B152" s="185" t="str">
        <f t="shared" si="11"/>
        <v>Сахар</v>
      </c>
      <c r="C152" s="186" t="str">
        <f t="shared" si="11"/>
        <v>кг</v>
      </c>
      <c r="D152" s="194"/>
      <c r="E152" s="195">
        <f t="shared" si="9"/>
        <v>0</v>
      </c>
      <c r="F152" s="209"/>
      <c r="G152" s="210">
        <f t="shared" si="10"/>
        <v>0</v>
      </c>
      <c r="H152" s="199"/>
      <c r="I152" s="202">
        <f>H152*D112</f>
        <v>0</v>
      </c>
      <c r="J152" s="199"/>
      <c r="K152" s="203">
        <f>J152*D112</f>
        <v>0</v>
      </c>
      <c r="L152" s="199"/>
      <c r="M152" s="202">
        <f>L152*D112</f>
        <v>0</v>
      </c>
      <c r="N152" s="199"/>
      <c r="O152" s="203">
        <f>N152*D112</f>
        <v>0</v>
      </c>
    </row>
    <row r="153" spans="2:15" ht="24.6" customHeight="1" x14ac:dyDescent="0.5">
      <c r="B153" s="185" t="str">
        <f t="shared" si="11"/>
        <v>соль</v>
      </c>
      <c r="C153" s="186" t="str">
        <f t="shared" si="11"/>
        <v>кг</v>
      </c>
      <c r="D153" s="194"/>
      <c r="E153" s="195">
        <f t="shared" si="9"/>
        <v>0</v>
      </c>
      <c r="F153" s="209"/>
      <c r="G153" s="210">
        <f t="shared" si="10"/>
        <v>0</v>
      </c>
      <c r="H153" s="199"/>
      <c r="I153" s="202">
        <f>H153*D112</f>
        <v>0</v>
      </c>
      <c r="J153" s="199"/>
      <c r="K153" s="203">
        <f>J153*D112</f>
        <v>0</v>
      </c>
      <c r="L153" s="199"/>
      <c r="M153" s="202">
        <f>L153*D112</f>
        <v>0</v>
      </c>
      <c r="N153" s="199"/>
      <c r="O153" s="203">
        <f>N153*D112</f>
        <v>0</v>
      </c>
    </row>
    <row r="154" spans="2:15" ht="24.6" customHeight="1" x14ac:dyDescent="0.5">
      <c r="B154" s="185" t="str">
        <f t="shared" si="11"/>
        <v>Молоко 2,6%</v>
      </c>
      <c r="C154" s="186" t="str">
        <f t="shared" si="11"/>
        <v>л</v>
      </c>
      <c r="D154" s="194"/>
      <c r="E154" s="195">
        <f t="shared" si="9"/>
        <v>0</v>
      </c>
      <c r="F154" s="209"/>
      <c r="G154" s="210">
        <f t="shared" si="10"/>
        <v>0</v>
      </c>
      <c r="H154" s="199"/>
      <c r="I154" s="202">
        <f>H154*D112</f>
        <v>0</v>
      </c>
      <c r="J154" s="199"/>
      <c r="K154" s="203">
        <f>J154*D112</f>
        <v>0</v>
      </c>
      <c r="L154" s="199"/>
      <c r="M154" s="202">
        <f>L154*D112</f>
        <v>0</v>
      </c>
      <c r="N154" s="199"/>
      <c r="O154" s="203">
        <f>N154*D112</f>
        <v>0</v>
      </c>
    </row>
    <row r="155" spans="2:15" ht="24.6" customHeight="1" x14ac:dyDescent="0.5">
      <c r="B155" s="185" t="str">
        <f t="shared" si="11"/>
        <v>Сметана 15%</v>
      </c>
      <c r="C155" s="186" t="str">
        <f t="shared" si="11"/>
        <v>кг</v>
      </c>
      <c r="D155" s="194"/>
      <c r="E155" s="195">
        <f t="shared" si="9"/>
        <v>0</v>
      </c>
      <c r="F155" s="209"/>
      <c r="G155" s="210">
        <f t="shared" si="10"/>
        <v>0</v>
      </c>
      <c r="H155" s="199"/>
      <c r="I155" s="202">
        <f>H155*D112</f>
        <v>0</v>
      </c>
      <c r="J155" s="199"/>
      <c r="K155" s="203">
        <f>J155*D112</f>
        <v>0</v>
      </c>
      <c r="L155" s="199"/>
      <c r="M155" s="202">
        <f>L155*D112</f>
        <v>0</v>
      </c>
      <c r="N155" s="199"/>
      <c r="O155" s="203">
        <f>N155*D112</f>
        <v>0</v>
      </c>
    </row>
    <row r="156" spans="2:15" ht="24.6" customHeight="1" x14ac:dyDescent="0.5">
      <c r="B156" s="185" t="str">
        <f t="shared" si="11"/>
        <v>Томатная паста</v>
      </c>
      <c r="C156" s="186" t="str">
        <f t="shared" si="11"/>
        <v>кг</v>
      </c>
      <c r="D156" s="194"/>
      <c r="E156" s="195">
        <f t="shared" si="9"/>
        <v>0</v>
      </c>
      <c r="F156" s="209"/>
      <c r="G156" s="210">
        <f t="shared" si="10"/>
        <v>0</v>
      </c>
      <c r="H156" s="199"/>
      <c r="I156" s="202">
        <f>H156*D112</f>
        <v>0</v>
      </c>
      <c r="J156" s="199"/>
      <c r="K156" s="203">
        <f>J156*D112</f>
        <v>0</v>
      </c>
      <c r="L156" s="199"/>
      <c r="M156" s="202">
        <f>L156*D112</f>
        <v>0</v>
      </c>
      <c r="N156" s="199"/>
      <c r="O156" s="203">
        <f>N156*D112</f>
        <v>0</v>
      </c>
    </row>
    <row r="157" spans="2:15" ht="24.6" customHeight="1" x14ac:dyDescent="0.5">
      <c r="B157" s="185" t="str">
        <f t="shared" si="11"/>
        <v>Молоко сгущеное</v>
      </c>
      <c r="C157" s="186" t="str">
        <f t="shared" si="11"/>
        <v>кг</v>
      </c>
      <c r="D157" s="194"/>
      <c r="E157" s="195">
        <f t="shared" si="9"/>
        <v>0</v>
      </c>
      <c r="F157" s="209"/>
      <c r="G157" s="210">
        <f t="shared" si="10"/>
        <v>0</v>
      </c>
      <c r="H157" s="199"/>
      <c r="I157" s="202">
        <f>H157*D112</f>
        <v>0</v>
      </c>
      <c r="J157" s="199"/>
      <c r="K157" s="203">
        <f>J157*D112</f>
        <v>0</v>
      </c>
      <c r="L157" s="199"/>
      <c r="M157" s="202">
        <f>L157*D112</f>
        <v>0</v>
      </c>
      <c r="N157" s="199"/>
      <c r="O157" s="203">
        <f>N157*D112</f>
        <v>0</v>
      </c>
    </row>
    <row r="158" spans="2:15" ht="24.6" customHeight="1" x14ac:dyDescent="0.5">
      <c r="B158" s="185" t="str">
        <f t="shared" si="11"/>
        <v>Хлеб пшеничный</v>
      </c>
      <c r="C158" s="186" t="str">
        <f t="shared" si="11"/>
        <v>кг</v>
      </c>
      <c r="D158" s="194"/>
      <c r="E158" s="195">
        <f t="shared" si="9"/>
        <v>0</v>
      </c>
      <c r="F158" s="209"/>
      <c r="G158" s="210">
        <f t="shared" si="10"/>
        <v>0</v>
      </c>
      <c r="H158" s="199"/>
      <c r="I158" s="202">
        <f>H158*D112</f>
        <v>0</v>
      </c>
      <c r="J158" s="199"/>
      <c r="K158" s="203">
        <f>J158*D112</f>
        <v>0</v>
      </c>
      <c r="L158" s="199"/>
      <c r="M158" s="202">
        <f>L158*D112</f>
        <v>0</v>
      </c>
      <c r="N158" s="199"/>
      <c r="O158" s="203">
        <f>N158*D112</f>
        <v>0</v>
      </c>
    </row>
    <row r="159" spans="2:15" ht="24.6" customHeight="1" thickBot="1" x14ac:dyDescent="0.55000000000000004">
      <c r="B159" s="185" t="str">
        <f t="shared" si="11"/>
        <v>Икра кабачковая (конс.)</v>
      </c>
      <c r="C159" s="186" t="str">
        <f t="shared" si="11"/>
        <v>кг</v>
      </c>
      <c r="D159" s="194"/>
      <c r="E159" s="195">
        <f t="shared" si="9"/>
        <v>0</v>
      </c>
      <c r="F159" s="209"/>
      <c r="G159" s="210">
        <f t="shared" si="10"/>
        <v>0</v>
      </c>
      <c r="H159" s="199"/>
      <c r="I159" s="202">
        <f>H159*D112</f>
        <v>0</v>
      </c>
      <c r="J159" s="199"/>
      <c r="K159" s="203">
        <f>J159*D112</f>
        <v>0</v>
      </c>
      <c r="L159" s="199"/>
      <c r="M159" s="202">
        <f>L159*D112</f>
        <v>0</v>
      </c>
      <c r="N159" s="199"/>
      <c r="O159" s="203">
        <f>N159*D112</f>
        <v>0</v>
      </c>
    </row>
    <row r="160" spans="2:15" ht="26.4" customHeight="1" thickBot="1" x14ac:dyDescent="0.3">
      <c r="B160" s="149" t="s">
        <v>108</v>
      </c>
      <c r="C160" s="264" t="s">
        <v>169</v>
      </c>
      <c r="D160" s="265"/>
      <c r="E160" s="150" t="s">
        <v>107</v>
      </c>
      <c r="F160" s="267" t="s">
        <v>187</v>
      </c>
      <c r="G160" s="268"/>
      <c r="H160" s="266" t="s">
        <v>109</v>
      </c>
      <c r="I160" s="264"/>
      <c r="J160" s="264"/>
      <c r="K160" s="265"/>
      <c r="L160" s="266" t="s">
        <v>110</v>
      </c>
      <c r="M160" s="264"/>
      <c r="N160" s="267" t="s">
        <v>167</v>
      </c>
      <c r="O160" s="268"/>
    </row>
    <row r="161" spans="2:15" ht="16.5" customHeight="1" x14ac:dyDescent="0.25"/>
    <row r="162" spans="2:15" ht="14.4" customHeight="1" thickBot="1" x14ac:dyDescent="0.3"/>
    <row r="163" spans="2:15" ht="28.2" x14ac:dyDescent="0.5">
      <c r="B163" s="242" t="s">
        <v>185</v>
      </c>
      <c r="C163" s="243"/>
      <c r="D163" s="236" t="s">
        <v>143</v>
      </c>
      <c r="E163" s="296">
        <f>E1</f>
        <v>98</v>
      </c>
      <c r="F163" s="124"/>
      <c r="G163" s="1"/>
      <c r="H163" s="221" t="s">
        <v>157</v>
      </c>
      <c r="I163" s="221"/>
      <c r="J163" s="221"/>
      <c r="K163" s="221"/>
      <c r="L163" s="221"/>
      <c r="M163" s="223" t="s">
        <v>64</v>
      </c>
      <c r="N163" s="223"/>
      <c r="O163" s="224"/>
    </row>
    <row r="164" spans="2:15" ht="17.399999999999999" customHeight="1" thickBot="1" x14ac:dyDescent="0.55000000000000004">
      <c r="B164" s="244"/>
      <c r="C164" s="245"/>
      <c r="D164" s="237"/>
      <c r="E164" s="297"/>
      <c r="F164" s="125"/>
      <c r="G164" s="3"/>
      <c r="H164" s="222"/>
      <c r="I164" s="222"/>
      <c r="J164" s="222"/>
      <c r="K164" s="222"/>
      <c r="L164" s="222"/>
      <c r="M164" s="218" t="s">
        <v>145</v>
      </c>
      <c r="N164" s="219" t="str">
        <f>N2</f>
        <v xml:space="preserve"> Коняшина Н.А.</v>
      </c>
      <c r="O164" s="220"/>
    </row>
    <row r="165" spans="2:15" ht="25.2" thickBot="1" x14ac:dyDescent="0.45">
      <c r="B165" s="231" t="s">
        <v>140</v>
      </c>
      <c r="C165" s="232"/>
      <c r="D165" s="233" t="s">
        <v>144</v>
      </c>
      <c r="E165" s="234"/>
      <c r="F165" s="235"/>
      <c r="G165" s="130" t="s">
        <v>60</v>
      </c>
      <c r="H165" s="225" t="s">
        <v>202</v>
      </c>
      <c r="I165" s="226"/>
      <c r="J165" s="226"/>
      <c r="K165" s="226"/>
      <c r="L165" s="152" t="s">
        <v>186</v>
      </c>
      <c r="M165" s="218"/>
      <c r="N165" s="219"/>
      <c r="O165" s="220"/>
    </row>
    <row r="166" spans="2:15" ht="24" thickBot="1" x14ac:dyDescent="0.5">
      <c r="B166" s="216" t="s">
        <v>121</v>
      </c>
      <c r="C166" s="217"/>
      <c r="D166" s="132"/>
      <c r="E166" s="6"/>
      <c r="F166" s="6"/>
      <c r="G166" s="138"/>
      <c r="H166" s="139"/>
      <c r="I166" s="139"/>
      <c r="J166" s="139"/>
      <c r="K166" s="139"/>
      <c r="L166" s="139"/>
      <c r="M166" s="134"/>
      <c r="N166" s="134"/>
      <c r="O166" s="135"/>
    </row>
    <row r="167" spans="2:15" ht="25.8" thickBot="1" x14ac:dyDescent="0.5">
      <c r="B167" s="240" t="s">
        <v>0</v>
      </c>
      <c r="C167" s="241"/>
      <c r="D167" s="101"/>
      <c r="E167" s="72"/>
      <c r="F167" s="6"/>
      <c r="G167" s="230" t="s">
        <v>22</v>
      </c>
      <c r="H167" s="222"/>
      <c r="I167" s="222"/>
      <c r="J167" s="222"/>
      <c r="K167" s="222"/>
      <c r="L167" s="222"/>
      <c r="M167" s="134"/>
      <c r="N167" s="134"/>
      <c r="O167" s="135"/>
    </row>
    <row r="168" spans="2:15" ht="25.2" thickBot="1" x14ac:dyDescent="0.5">
      <c r="B168" s="211" t="s">
        <v>138</v>
      </c>
      <c r="C168" s="212"/>
      <c r="D168" s="102" t="e">
        <f>G177/D167</f>
        <v>#DIV/0!</v>
      </c>
      <c r="E168" s="32"/>
      <c r="F168" s="33"/>
      <c r="G168" s="140"/>
      <c r="H168" s="141"/>
      <c r="I168" s="141"/>
      <c r="J168" s="141"/>
      <c r="K168" s="141"/>
      <c r="L168" s="141"/>
      <c r="M168" s="136"/>
      <c r="N168" s="136"/>
      <c r="O168" s="137"/>
    </row>
    <row r="169" spans="2:15" ht="25.2" thickBot="1" x14ac:dyDescent="0.5">
      <c r="B169" s="211" t="s">
        <v>139</v>
      </c>
      <c r="C169" s="212"/>
      <c r="D169" s="102" t="e">
        <f>G179/D167</f>
        <v>#DIV/0!</v>
      </c>
      <c r="E169" s="32"/>
      <c r="F169" s="122"/>
      <c r="G169" s="128"/>
      <c r="H169" s="129"/>
      <c r="I169" s="129"/>
      <c r="J169" s="129"/>
      <c r="K169" s="129"/>
      <c r="L169" s="129"/>
      <c r="M169" s="126"/>
      <c r="N169" s="126"/>
      <c r="O169" s="127"/>
    </row>
    <row r="170" spans="2:15" ht="25.2" thickBot="1" x14ac:dyDescent="0.3">
      <c r="B170" s="303" t="s">
        <v>24</v>
      </c>
      <c r="C170" s="251" t="s">
        <v>23</v>
      </c>
      <c r="D170" s="216" t="s">
        <v>49</v>
      </c>
      <c r="E170" s="254"/>
      <c r="F170" s="248" t="s">
        <v>147</v>
      </c>
      <c r="G170" s="257" t="s">
        <v>153</v>
      </c>
      <c r="H170" s="260" t="s">
        <v>142</v>
      </c>
      <c r="I170" s="261"/>
      <c r="J170" s="261"/>
      <c r="K170" s="131" t="s">
        <v>148</v>
      </c>
      <c r="L170" s="255" t="s">
        <v>133</v>
      </c>
      <c r="M170" s="256"/>
      <c r="N170" s="256"/>
      <c r="O170" s="131" t="s">
        <v>148</v>
      </c>
    </row>
    <row r="171" spans="2:15" ht="19.2" x14ac:dyDescent="0.35">
      <c r="B171" s="304"/>
      <c r="C171" s="252"/>
      <c r="D171" s="213" t="s">
        <v>149</v>
      </c>
      <c r="E171" s="227" t="s">
        <v>131</v>
      </c>
      <c r="F171" s="249"/>
      <c r="G171" s="258"/>
      <c r="H171" s="262"/>
      <c r="I171" s="263"/>
      <c r="J171" s="263"/>
      <c r="K171" s="95"/>
      <c r="L171" s="262"/>
      <c r="M171" s="263"/>
      <c r="N171" s="263"/>
      <c r="O171" s="95"/>
    </row>
    <row r="172" spans="2:15" ht="19.2" x14ac:dyDescent="0.35">
      <c r="B172" s="304"/>
      <c r="C172" s="252"/>
      <c r="D172" s="214"/>
      <c r="E172" s="228"/>
      <c r="F172" s="249"/>
      <c r="G172" s="258"/>
      <c r="H172" s="246"/>
      <c r="I172" s="247"/>
      <c r="J172" s="247"/>
      <c r="K172" s="96"/>
      <c r="L172" s="246"/>
      <c r="M172" s="247"/>
      <c r="N172" s="247"/>
      <c r="O172" s="96"/>
    </row>
    <row r="173" spans="2:15" ht="19.2" x14ac:dyDescent="0.35">
      <c r="B173" s="304"/>
      <c r="C173" s="252"/>
      <c r="D173" s="214"/>
      <c r="E173" s="228"/>
      <c r="F173" s="249"/>
      <c r="G173" s="258"/>
      <c r="H173" s="246"/>
      <c r="I173" s="247"/>
      <c r="J173" s="247"/>
      <c r="K173" s="96"/>
      <c r="L173" s="246"/>
      <c r="M173" s="247"/>
      <c r="N173" s="247"/>
      <c r="O173" s="96"/>
    </row>
    <row r="174" spans="2:15" ht="19.2" x14ac:dyDescent="0.35">
      <c r="B174" s="304"/>
      <c r="C174" s="252"/>
      <c r="D174" s="214"/>
      <c r="E174" s="228"/>
      <c r="F174" s="249"/>
      <c r="G174" s="258"/>
      <c r="H174" s="246"/>
      <c r="I174" s="247"/>
      <c r="J174" s="247"/>
      <c r="K174" s="96"/>
      <c r="L174" s="246"/>
      <c r="M174" s="247"/>
      <c r="N174" s="247"/>
      <c r="O174" s="96"/>
    </row>
    <row r="175" spans="2:15" ht="19.2" x14ac:dyDescent="0.35">
      <c r="B175" s="304"/>
      <c r="C175" s="252"/>
      <c r="D175" s="214"/>
      <c r="E175" s="228"/>
      <c r="F175" s="249"/>
      <c r="G175" s="258"/>
      <c r="H175" s="246"/>
      <c r="I175" s="247"/>
      <c r="J175" s="247"/>
      <c r="K175" s="96"/>
      <c r="L175" s="246"/>
      <c r="M175" s="247"/>
      <c r="N175" s="247"/>
      <c r="O175" s="96"/>
    </row>
    <row r="176" spans="2:15" ht="19.8" thickBot="1" x14ac:dyDescent="0.4">
      <c r="B176" s="304"/>
      <c r="C176" s="252"/>
      <c r="D176" s="214"/>
      <c r="E176" s="228"/>
      <c r="F176" s="249"/>
      <c r="G176" s="259"/>
      <c r="H176" s="301"/>
      <c r="I176" s="302"/>
      <c r="J176" s="302"/>
      <c r="K176" s="97"/>
      <c r="L176" s="301"/>
      <c r="M176" s="302"/>
      <c r="N176" s="302"/>
      <c r="O176" s="97"/>
    </row>
    <row r="177" spans="2:15" x14ac:dyDescent="0.25">
      <c r="B177" s="304"/>
      <c r="C177" s="252"/>
      <c r="D177" s="214"/>
      <c r="E177" s="228"/>
      <c r="F177" s="249"/>
      <c r="G177" s="278">
        <f>SUM(G180:G213)</f>
        <v>0</v>
      </c>
      <c r="H177" s="276" t="s">
        <v>77</v>
      </c>
      <c r="I177" s="269" t="s">
        <v>78</v>
      </c>
      <c r="J177" s="276" t="s">
        <v>77</v>
      </c>
      <c r="K177" s="269" t="s">
        <v>78</v>
      </c>
      <c r="L177" s="287" t="s">
        <v>77</v>
      </c>
      <c r="M177" s="288" t="s">
        <v>78</v>
      </c>
      <c r="N177" s="287" t="s">
        <v>77</v>
      </c>
      <c r="O177" s="269" t="s">
        <v>78</v>
      </c>
    </row>
    <row r="178" spans="2:15" ht="45.6" customHeight="1" thickBot="1" x14ac:dyDescent="0.3">
      <c r="B178" s="305"/>
      <c r="C178" s="253"/>
      <c r="D178" s="215"/>
      <c r="E178" s="229"/>
      <c r="F178" s="250"/>
      <c r="G178" s="279"/>
      <c r="H178" s="277"/>
      <c r="I178" s="270"/>
      <c r="J178" s="277"/>
      <c r="K178" s="270"/>
      <c r="L178" s="277"/>
      <c r="M178" s="289"/>
      <c r="N178" s="277"/>
      <c r="O178" s="270"/>
    </row>
    <row r="179" spans="2:15" ht="25.5" customHeight="1" x14ac:dyDescent="0.5">
      <c r="B179" s="153" t="str">
        <f t="shared" ref="B179:C198" si="12">B17</f>
        <v>ВОДА</v>
      </c>
      <c r="C179" s="133" t="str">
        <f t="shared" si="12"/>
        <v>л</v>
      </c>
      <c r="D179" s="193"/>
      <c r="E179" s="195">
        <f>I179+K179+M179+O179</f>
        <v>0</v>
      </c>
      <c r="F179" s="207"/>
      <c r="G179" s="208">
        <f>D179*F179</f>
        <v>0</v>
      </c>
      <c r="H179" s="196"/>
      <c r="I179" s="197">
        <f>H179*D166</f>
        <v>0</v>
      </c>
      <c r="J179" s="196"/>
      <c r="K179" s="198">
        <f>J179*D166</f>
        <v>0</v>
      </c>
      <c r="L179" s="196"/>
      <c r="M179" s="197">
        <f>L179*D166</f>
        <v>0</v>
      </c>
      <c r="N179" s="196"/>
      <c r="O179" s="198">
        <f>N179*D166</f>
        <v>0</v>
      </c>
    </row>
    <row r="180" spans="2:15" ht="25.5" customHeight="1" x14ac:dyDescent="0.5">
      <c r="B180" s="185" t="str">
        <f t="shared" si="12"/>
        <v>Кофейный напиток</v>
      </c>
      <c r="C180" s="186" t="str">
        <f t="shared" si="12"/>
        <v>кг</v>
      </c>
      <c r="D180" s="194"/>
      <c r="E180" s="195">
        <f>I180+K180+M180+O180</f>
        <v>0</v>
      </c>
      <c r="F180" s="209"/>
      <c r="G180" s="210">
        <f>D180*F180</f>
        <v>0</v>
      </c>
      <c r="H180" s="199"/>
      <c r="I180" s="200">
        <f>H180*D166</f>
        <v>0</v>
      </c>
      <c r="J180" s="199"/>
      <c r="K180" s="201">
        <f>J180*D166</f>
        <v>0</v>
      </c>
      <c r="L180" s="199"/>
      <c r="M180" s="200">
        <f>L180*D166</f>
        <v>0</v>
      </c>
      <c r="N180" s="199"/>
      <c r="O180" s="201">
        <f>N180*D166</f>
        <v>0</v>
      </c>
    </row>
    <row r="181" spans="2:15" ht="25.5" customHeight="1" x14ac:dyDescent="0.5">
      <c r="B181" s="185" t="str">
        <f t="shared" si="12"/>
        <v>Крупа гречневая</v>
      </c>
      <c r="C181" s="186" t="str">
        <f t="shared" si="12"/>
        <v>кг</v>
      </c>
      <c r="D181" s="194"/>
      <c r="E181" s="195">
        <f t="shared" ref="E181:E213" si="13">I181+K181+M181+O181</f>
        <v>0</v>
      </c>
      <c r="F181" s="209"/>
      <c r="G181" s="210">
        <f>D181*F181</f>
        <v>0</v>
      </c>
      <c r="H181" s="199"/>
      <c r="I181" s="200">
        <f>H181*D166</f>
        <v>0</v>
      </c>
      <c r="J181" s="199"/>
      <c r="K181" s="201">
        <f>J181*D166</f>
        <v>0</v>
      </c>
      <c r="L181" s="199"/>
      <c r="M181" s="200">
        <f>L181*D166</f>
        <v>0</v>
      </c>
      <c r="N181" s="199"/>
      <c r="O181" s="201">
        <f>N181*D166</f>
        <v>0</v>
      </c>
    </row>
    <row r="182" spans="2:15" ht="25.5" customHeight="1" x14ac:dyDescent="0.5">
      <c r="B182" s="185" t="str">
        <f t="shared" si="12"/>
        <v>Крупа манная</v>
      </c>
      <c r="C182" s="186" t="str">
        <f t="shared" si="12"/>
        <v>кг</v>
      </c>
      <c r="D182" s="194"/>
      <c r="E182" s="195">
        <f t="shared" si="13"/>
        <v>0</v>
      </c>
      <c r="F182" s="209"/>
      <c r="G182" s="210">
        <f t="shared" ref="G182:G213" si="14">D182*F182</f>
        <v>0</v>
      </c>
      <c r="H182" s="199"/>
      <c r="I182" s="200">
        <f>H182*D166</f>
        <v>0</v>
      </c>
      <c r="J182" s="199"/>
      <c r="K182" s="201">
        <f>J182*D166</f>
        <v>0</v>
      </c>
      <c r="L182" s="199"/>
      <c r="M182" s="200">
        <f>L182*D166</f>
        <v>0</v>
      </c>
      <c r="N182" s="199"/>
      <c r="O182" s="201">
        <f>N182*D166</f>
        <v>0</v>
      </c>
    </row>
    <row r="183" spans="2:15" ht="25.5" customHeight="1" x14ac:dyDescent="0.5">
      <c r="B183" s="185" t="str">
        <f t="shared" si="12"/>
        <v>Макаронные изделия</v>
      </c>
      <c r="C183" s="186" t="str">
        <f t="shared" si="12"/>
        <v>кг</v>
      </c>
      <c r="D183" s="194"/>
      <c r="E183" s="195">
        <f t="shared" si="13"/>
        <v>0</v>
      </c>
      <c r="F183" s="209"/>
      <c r="G183" s="210">
        <f t="shared" si="14"/>
        <v>0</v>
      </c>
      <c r="H183" s="199"/>
      <c r="I183" s="200">
        <f>H183*D166</f>
        <v>0</v>
      </c>
      <c r="J183" s="199"/>
      <c r="K183" s="201">
        <f>J183*D166</f>
        <v>0</v>
      </c>
      <c r="L183" s="199"/>
      <c r="M183" s="200">
        <f>L183*D166</f>
        <v>0</v>
      </c>
      <c r="N183" s="199"/>
      <c r="O183" s="201">
        <f>N183*D166</f>
        <v>0</v>
      </c>
    </row>
    <row r="184" spans="2:15" ht="25.5" customHeight="1" x14ac:dyDescent="0.5">
      <c r="B184" s="185" t="str">
        <f t="shared" si="12"/>
        <v>Масло подсолнечное рафин.</v>
      </c>
      <c r="C184" s="186" t="str">
        <f t="shared" si="12"/>
        <v>кг</v>
      </c>
      <c r="D184" s="194"/>
      <c r="E184" s="195">
        <f t="shared" si="13"/>
        <v>0</v>
      </c>
      <c r="F184" s="209"/>
      <c r="G184" s="210">
        <f t="shared" si="14"/>
        <v>0</v>
      </c>
      <c r="H184" s="199"/>
      <c r="I184" s="200">
        <f>H184*D166</f>
        <v>0</v>
      </c>
      <c r="J184" s="199"/>
      <c r="K184" s="201">
        <f>J184*D166</f>
        <v>0</v>
      </c>
      <c r="L184" s="199"/>
      <c r="M184" s="200">
        <f>L184*D166</f>
        <v>0</v>
      </c>
      <c r="N184" s="199"/>
      <c r="O184" s="201">
        <f>N184*D166</f>
        <v>0</v>
      </c>
    </row>
    <row r="185" spans="2:15" ht="25.5" customHeight="1" x14ac:dyDescent="0.5">
      <c r="B185" s="185" t="str">
        <f t="shared" si="12"/>
        <v>Печенье песочно-сливочное</v>
      </c>
      <c r="C185" s="186" t="str">
        <f t="shared" si="12"/>
        <v>кг</v>
      </c>
      <c r="D185" s="194"/>
      <c r="E185" s="195">
        <f t="shared" si="13"/>
        <v>0</v>
      </c>
      <c r="F185" s="209"/>
      <c r="G185" s="210">
        <f t="shared" si="14"/>
        <v>0</v>
      </c>
      <c r="H185" s="199"/>
      <c r="I185" s="200">
        <f>H185*D166</f>
        <v>0</v>
      </c>
      <c r="J185" s="199"/>
      <c r="K185" s="201">
        <f>J185*D166</f>
        <v>0</v>
      </c>
      <c r="L185" s="199"/>
      <c r="M185" s="200">
        <f>L185*D166</f>
        <v>0</v>
      </c>
      <c r="N185" s="199"/>
      <c r="O185" s="201">
        <f>N185*D166</f>
        <v>0</v>
      </c>
    </row>
    <row r="186" spans="2:15" ht="25.5" customHeight="1" x14ac:dyDescent="0.5">
      <c r="B186" s="185" t="str">
        <f t="shared" si="12"/>
        <v>Сосиска мясная</v>
      </c>
      <c r="C186" s="186" t="str">
        <f t="shared" si="12"/>
        <v>кг</v>
      </c>
      <c r="D186" s="194"/>
      <c r="E186" s="195">
        <f t="shared" si="13"/>
        <v>0</v>
      </c>
      <c r="F186" s="209"/>
      <c r="G186" s="210">
        <f t="shared" si="14"/>
        <v>0</v>
      </c>
      <c r="H186" s="199"/>
      <c r="I186" s="200">
        <f>H186*D166</f>
        <v>0</v>
      </c>
      <c r="J186" s="199"/>
      <c r="K186" s="201">
        <f>J186*D166</f>
        <v>0</v>
      </c>
      <c r="L186" s="199"/>
      <c r="M186" s="200">
        <f>L186*D166</f>
        <v>0</v>
      </c>
      <c r="N186" s="199"/>
      <c r="O186" s="201">
        <f>N186*D166</f>
        <v>0</v>
      </c>
    </row>
    <row r="187" spans="2:15" ht="25.5" customHeight="1" x14ac:dyDescent="0.5">
      <c r="B187" s="185" t="str">
        <f t="shared" si="12"/>
        <v>Крупа пшеничная</v>
      </c>
      <c r="C187" s="186" t="str">
        <f t="shared" si="12"/>
        <v>кг</v>
      </c>
      <c r="D187" s="194"/>
      <c r="E187" s="195">
        <f t="shared" si="13"/>
        <v>0</v>
      </c>
      <c r="F187" s="209"/>
      <c r="G187" s="210">
        <f t="shared" si="14"/>
        <v>0</v>
      </c>
      <c r="H187" s="199"/>
      <c r="I187" s="200">
        <f>H187*D166</f>
        <v>0</v>
      </c>
      <c r="J187" s="199"/>
      <c r="K187" s="201">
        <f>J187*D166</f>
        <v>0</v>
      </c>
      <c r="L187" s="199"/>
      <c r="M187" s="200">
        <f>L187*D166</f>
        <v>0</v>
      </c>
      <c r="N187" s="199"/>
      <c r="O187" s="201">
        <f>N187*D166</f>
        <v>0</v>
      </c>
    </row>
    <row r="188" spans="2:15" ht="25.5" customHeight="1" x14ac:dyDescent="0.5">
      <c r="B188" s="185" t="str">
        <f t="shared" si="12"/>
        <v>Рис</v>
      </c>
      <c r="C188" s="186" t="str">
        <f t="shared" si="12"/>
        <v>кг</v>
      </c>
      <c r="D188" s="194"/>
      <c r="E188" s="195">
        <f t="shared" si="13"/>
        <v>0</v>
      </c>
      <c r="F188" s="209"/>
      <c r="G188" s="210">
        <f t="shared" si="14"/>
        <v>0</v>
      </c>
      <c r="H188" s="199"/>
      <c r="I188" s="200">
        <f>H188*D166</f>
        <v>0</v>
      </c>
      <c r="J188" s="199"/>
      <c r="K188" s="201">
        <f>J188*D166</f>
        <v>0</v>
      </c>
      <c r="L188" s="199"/>
      <c r="M188" s="200">
        <f>L188*D166</f>
        <v>0</v>
      </c>
      <c r="N188" s="199"/>
      <c r="O188" s="201">
        <f>N188*D166</f>
        <v>0</v>
      </c>
    </row>
    <row r="189" spans="2:15" ht="25.5" customHeight="1" x14ac:dyDescent="0.5">
      <c r="B189" s="185" t="str">
        <f t="shared" si="12"/>
        <v>Сок фруктово-ягодный</v>
      </c>
      <c r="C189" s="186" t="str">
        <f t="shared" si="12"/>
        <v>л</v>
      </c>
      <c r="D189" s="194"/>
      <c r="E189" s="195">
        <f t="shared" si="13"/>
        <v>0</v>
      </c>
      <c r="F189" s="209"/>
      <c r="G189" s="210">
        <f t="shared" si="14"/>
        <v>0</v>
      </c>
      <c r="H189" s="199"/>
      <c r="I189" s="200">
        <f>H189*D166</f>
        <v>0</v>
      </c>
      <c r="J189" s="199"/>
      <c r="K189" s="201">
        <f>J189*D166</f>
        <v>0</v>
      </c>
      <c r="L189" s="199"/>
      <c r="M189" s="200">
        <f>L189*D166</f>
        <v>0</v>
      </c>
      <c r="N189" s="199"/>
      <c r="O189" s="201">
        <f>N189*D166</f>
        <v>0</v>
      </c>
    </row>
    <row r="190" spans="2:15" ht="25.5" customHeight="1" x14ac:dyDescent="0.5">
      <c r="B190" s="185" t="str">
        <f t="shared" si="12"/>
        <v>Чай чёрный</v>
      </c>
      <c r="C190" s="186" t="str">
        <f t="shared" si="12"/>
        <v>кг</v>
      </c>
      <c r="D190" s="194"/>
      <c r="E190" s="195">
        <f t="shared" si="13"/>
        <v>0</v>
      </c>
      <c r="F190" s="209"/>
      <c r="G190" s="210">
        <f t="shared" si="14"/>
        <v>0</v>
      </c>
      <c r="H190" s="199"/>
      <c r="I190" s="200">
        <f>H190*D166</f>
        <v>0</v>
      </c>
      <c r="J190" s="199"/>
      <c r="K190" s="201">
        <f>J190*D166</f>
        <v>0</v>
      </c>
      <c r="L190" s="199"/>
      <c r="M190" s="200">
        <f>L190*D166</f>
        <v>0</v>
      </c>
      <c r="N190" s="199"/>
      <c r="O190" s="201">
        <f>N190*D166</f>
        <v>0</v>
      </c>
    </row>
    <row r="191" spans="2:15" ht="25.5" customHeight="1" x14ac:dyDescent="0.5">
      <c r="B191" s="185" t="str">
        <f t="shared" si="12"/>
        <v>Свекла</v>
      </c>
      <c r="C191" s="186" t="str">
        <f t="shared" si="12"/>
        <v>кг</v>
      </c>
      <c r="D191" s="194"/>
      <c r="E191" s="195">
        <f t="shared" si="13"/>
        <v>0</v>
      </c>
      <c r="F191" s="209"/>
      <c r="G191" s="210">
        <f t="shared" si="14"/>
        <v>0</v>
      </c>
      <c r="H191" s="199"/>
      <c r="I191" s="200">
        <f>H191*D166</f>
        <v>0</v>
      </c>
      <c r="J191" s="199"/>
      <c r="K191" s="201">
        <f>J191*D166</f>
        <v>0</v>
      </c>
      <c r="L191" s="199"/>
      <c r="M191" s="200">
        <f>L191*D166</f>
        <v>0</v>
      </c>
      <c r="N191" s="199"/>
      <c r="O191" s="201">
        <f>N191*D166</f>
        <v>0</v>
      </c>
    </row>
    <row r="192" spans="2:15" ht="25.5" customHeight="1" x14ac:dyDescent="0.5">
      <c r="B192" s="185" t="str">
        <f t="shared" si="12"/>
        <v>Капуста</v>
      </c>
      <c r="C192" s="186" t="str">
        <f t="shared" si="12"/>
        <v>кг</v>
      </c>
      <c r="D192" s="194"/>
      <c r="E192" s="195">
        <f t="shared" si="13"/>
        <v>0</v>
      </c>
      <c r="F192" s="209"/>
      <c r="G192" s="210">
        <f t="shared" si="14"/>
        <v>0</v>
      </c>
      <c r="H192" s="199"/>
      <c r="I192" s="200">
        <f>H192*D166</f>
        <v>0</v>
      </c>
      <c r="J192" s="199"/>
      <c r="K192" s="201">
        <f>J192*D166</f>
        <v>0</v>
      </c>
      <c r="L192" s="199"/>
      <c r="M192" s="200">
        <f>L192*D166</f>
        <v>0</v>
      </c>
      <c r="N192" s="199"/>
      <c r="O192" s="201">
        <f>N192*D166</f>
        <v>0</v>
      </c>
    </row>
    <row r="193" spans="2:15" ht="25.5" customHeight="1" x14ac:dyDescent="0.5">
      <c r="B193" s="185" t="str">
        <f t="shared" si="12"/>
        <v>Картофель</v>
      </c>
      <c r="C193" s="186" t="str">
        <f t="shared" si="12"/>
        <v>кг</v>
      </c>
      <c r="D193" s="194"/>
      <c r="E193" s="195">
        <f t="shared" si="13"/>
        <v>0</v>
      </c>
      <c r="F193" s="209"/>
      <c r="G193" s="210">
        <f t="shared" si="14"/>
        <v>0</v>
      </c>
      <c r="H193" s="199"/>
      <c r="I193" s="200">
        <f>H193*D166</f>
        <v>0</v>
      </c>
      <c r="J193" s="199"/>
      <c r="K193" s="201">
        <f>J193*D166</f>
        <v>0</v>
      </c>
      <c r="L193" s="199"/>
      <c r="M193" s="200">
        <f>L193*D166</f>
        <v>0</v>
      </c>
      <c r="N193" s="199"/>
      <c r="O193" s="201">
        <f>N193*D166</f>
        <v>0</v>
      </c>
    </row>
    <row r="194" spans="2:15" ht="25.5" customHeight="1" x14ac:dyDescent="0.5">
      <c r="B194" s="185" t="str">
        <f t="shared" si="12"/>
        <v>Лук</v>
      </c>
      <c r="C194" s="186" t="str">
        <f t="shared" si="12"/>
        <v>кг</v>
      </c>
      <c r="D194" s="194"/>
      <c r="E194" s="195">
        <f t="shared" si="13"/>
        <v>0</v>
      </c>
      <c r="F194" s="209"/>
      <c r="G194" s="210">
        <f t="shared" si="14"/>
        <v>0</v>
      </c>
      <c r="H194" s="199"/>
      <c r="I194" s="200">
        <f>H194*D166</f>
        <v>0</v>
      </c>
      <c r="J194" s="199"/>
      <c r="K194" s="201">
        <f>J194*D166</f>
        <v>0</v>
      </c>
      <c r="L194" s="199"/>
      <c r="M194" s="200">
        <f>L194*D166</f>
        <v>0</v>
      </c>
      <c r="N194" s="199"/>
      <c r="O194" s="201">
        <f>N194*D166</f>
        <v>0</v>
      </c>
    </row>
    <row r="195" spans="2:15" ht="25.5" customHeight="1" x14ac:dyDescent="0.5">
      <c r="B195" s="185" t="str">
        <f t="shared" si="12"/>
        <v>Морковь</v>
      </c>
      <c r="C195" s="186" t="str">
        <f t="shared" si="12"/>
        <v>кг</v>
      </c>
      <c r="D195" s="194"/>
      <c r="E195" s="195">
        <f t="shared" si="13"/>
        <v>0</v>
      </c>
      <c r="F195" s="209"/>
      <c r="G195" s="210">
        <f t="shared" si="14"/>
        <v>0</v>
      </c>
      <c r="H195" s="199"/>
      <c r="I195" s="200">
        <f>H195*D166</f>
        <v>0</v>
      </c>
      <c r="J195" s="199"/>
      <c r="K195" s="201">
        <f>J195*D166</f>
        <v>0</v>
      </c>
      <c r="L195" s="199"/>
      <c r="M195" s="200">
        <f>L195*D166</f>
        <v>0</v>
      </c>
      <c r="N195" s="199"/>
      <c r="O195" s="201">
        <f>N195*D166</f>
        <v>0</v>
      </c>
    </row>
    <row r="196" spans="2:15" ht="25.5" customHeight="1" x14ac:dyDescent="0.5">
      <c r="B196" s="185" t="str">
        <f t="shared" si="12"/>
        <v>Мука пшеничная</v>
      </c>
      <c r="C196" s="186" t="str">
        <f t="shared" si="12"/>
        <v>кг</v>
      </c>
      <c r="D196" s="194"/>
      <c r="E196" s="195">
        <f t="shared" si="13"/>
        <v>0</v>
      </c>
      <c r="F196" s="209"/>
      <c r="G196" s="210">
        <f t="shared" si="14"/>
        <v>0</v>
      </c>
      <c r="H196" s="199"/>
      <c r="I196" s="200">
        <f>H196*D166</f>
        <v>0</v>
      </c>
      <c r="J196" s="199"/>
      <c r="K196" s="201">
        <f>J196*D166</f>
        <v>0</v>
      </c>
      <c r="L196" s="199"/>
      <c r="M196" s="200">
        <f>L196*D166</f>
        <v>0</v>
      </c>
      <c r="N196" s="199"/>
      <c r="O196" s="201">
        <f>N196*D166</f>
        <v>0</v>
      </c>
    </row>
    <row r="197" spans="2:15" ht="25.5" customHeight="1" x14ac:dyDescent="0.5">
      <c r="B197" s="185" t="str">
        <f t="shared" si="12"/>
        <v>Огурцы солёные(конс.)</v>
      </c>
      <c r="C197" s="186" t="str">
        <f t="shared" si="12"/>
        <v>кг</v>
      </c>
      <c r="D197" s="194"/>
      <c r="E197" s="195">
        <f t="shared" si="13"/>
        <v>0</v>
      </c>
      <c r="F197" s="209"/>
      <c r="G197" s="210">
        <f t="shared" si="14"/>
        <v>0</v>
      </c>
      <c r="H197" s="199"/>
      <c r="I197" s="200">
        <f>H197*D166</f>
        <v>0</v>
      </c>
      <c r="J197" s="199"/>
      <c r="K197" s="201">
        <f>J197*D166</f>
        <v>0</v>
      </c>
      <c r="L197" s="199"/>
      <c r="M197" s="200">
        <f>L197*D166</f>
        <v>0</v>
      </c>
      <c r="N197" s="199"/>
      <c r="O197" s="201">
        <f>N197*D166</f>
        <v>0</v>
      </c>
    </row>
    <row r="198" spans="2:15" ht="25.5" customHeight="1" x14ac:dyDescent="0.5">
      <c r="B198" s="185" t="str">
        <f t="shared" si="12"/>
        <v>Яблоки</v>
      </c>
      <c r="C198" s="186" t="str">
        <f t="shared" si="12"/>
        <v>кг</v>
      </c>
      <c r="D198" s="194"/>
      <c r="E198" s="195">
        <f t="shared" si="13"/>
        <v>0</v>
      </c>
      <c r="F198" s="209"/>
      <c r="G198" s="210">
        <f t="shared" si="14"/>
        <v>0</v>
      </c>
      <c r="H198" s="199"/>
      <c r="I198" s="200">
        <f>H198*D166</f>
        <v>0</v>
      </c>
      <c r="J198" s="199"/>
      <c r="K198" s="201">
        <f>J198*D166</f>
        <v>0</v>
      </c>
      <c r="L198" s="199"/>
      <c r="M198" s="200">
        <f>L198*D166</f>
        <v>0</v>
      </c>
      <c r="N198" s="199"/>
      <c r="O198" s="201">
        <f>N198*D166</f>
        <v>0</v>
      </c>
    </row>
    <row r="199" spans="2:15" ht="25.5" customHeight="1" x14ac:dyDescent="0.5">
      <c r="B199" s="185" t="str">
        <f t="shared" ref="B199:C213" si="15">B37</f>
        <v>Масло сливочное 72,5%</v>
      </c>
      <c r="C199" s="186" t="str">
        <f t="shared" si="15"/>
        <v>кг</v>
      </c>
      <c r="D199" s="194"/>
      <c r="E199" s="195">
        <f t="shared" si="13"/>
        <v>0</v>
      </c>
      <c r="F199" s="209"/>
      <c r="G199" s="210">
        <f t="shared" si="14"/>
        <v>0</v>
      </c>
      <c r="H199" s="199"/>
      <c r="I199" s="200">
        <f>H199*D166</f>
        <v>0</v>
      </c>
      <c r="J199" s="199"/>
      <c r="K199" s="201">
        <f>J199*D166</f>
        <v>0</v>
      </c>
      <c r="L199" s="199"/>
      <c r="M199" s="200">
        <f>L199*D166</f>
        <v>0</v>
      </c>
      <c r="N199" s="199"/>
      <c r="O199" s="201">
        <f>N199*D166</f>
        <v>0</v>
      </c>
    </row>
    <row r="200" spans="2:15" ht="25.5" customHeight="1" x14ac:dyDescent="0.5">
      <c r="B200" s="185" t="str">
        <f t="shared" si="15"/>
        <v>Минтай</v>
      </c>
      <c r="C200" s="186" t="str">
        <f t="shared" si="15"/>
        <v>кг</v>
      </c>
      <c r="D200" s="194"/>
      <c r="E200" s="195">
        <f t="shared" si="13"/>
        <v>0</v>
      </c>
      <c r="F200" s="209"/>
      <c r="G200" s="210">
        <f t="shared" si="14"/>
        <v>0</v>
      </c>
      <c r="H200" s="199"/>
      <c r="I200" s="200">
        <f>H200*D166</f>
        <v>0</v>
      </c>
      <c r="J200" s="199"/>
      <c r="K200" s="201">
        <f>J200*D166</f>
        <v>0</v>
      </c>
      <c r="L200" s="199"/>
      <c r="M200" s="200">
        <f>L200*D166</f>
        <v>0</v>
      </c>
      <c r="N200" s="199"/>
      <c r="O200" s="201">
        <f>N200*D166</f>
        <v>0</v>
      </c>
    </row>
    <row r="201" spans="2:15" ht="25.5" customHeight="1" x14ac:dyDescent="0.5">
      <c r="B201" s="185" t="str">
        <f t="shared" si="15"/>
        <v>Рулет со сгущеным молоком</v>
      </c>
      <c r="C201" s="186" t="str">
        <f t="shared" si="15"/>
        <v>кг</v>
      </c>
      <c r="D201" s="194"/>
      <c r="E201" s="195">
        <f t="shared" si="13"/>
        <v>0</v>
      </c>
      <c r="F201" s="209"/>
      <c r="G201" s="210">
        <f t="shared" si="14"/>
        <v>0</v>
      </c>
      <c r="H201" s="199"/>
      <c r="I201" s="202">
        <f>H201*D166</f>
        <v>0</v>
      </c>
      <c r="J201" s="199"/>
      <c r="K201" s="203">
        <f>J201*D166</f>
        <v>0</v>
      </c>
      <c r="L201" s="199"/>
      <c r="M201" s="202">
        <f>L201*D166</f>
        <v>0</v>
      </c>
      <c r="N201" s="199"/>
      <c r="O201" s="203">
        <f>N201*D167</f>
        <v>0</v>
      </c>
    </row>
    <row r="202" spans="2:15" ht="25.5" customHeight="1" x14ac:dyDescent="0.5">
      <c r="B202" s="185" t="str">
        <f t="shared" si="15"/>
        <v>Печень говяжья</v>
      </c>
      <c r="C202" s="186" t="str">
        <f t="shared" si="15"/>
        <v>кг</v>
      </c>
      <c r="D202" s="194"/>
      <c r="E202" s="195">
        <f t="shared" si="13"/>
        <v>0</v>
      </c>
      <c r="F202" s="209"/>
      <c r="G202" s="210">
        <f t="shared" si="14"/>
        <v>0</v>
      </c>
      <c r="H202" s="199"/>
      <c r="I202" s="202">
        <f>H202*D166</f>
        <v>0</v>
      </c>
      <c r="J202" s="199"/>
      <c r="K202" s="203">
        <f>J202*D166</f>
        <v>0</v>
      </c>
      <c r="L202" s="199"/>
      <c r="M202" s="202">
        <f>L202*D166</f>
        <v>0</v>
      </c>
      <c r="N202" s="199"/>
      <c r="O202" s="203">
        <f>N202*D166</f>
        <v>0</v>
      </c>
    </row>
    <row r="203" spans="2:15" ht="25.5" customHeight="1" x14ac:dyDescent="0.5">
      <c r="B203" s="185" t="str">
        <f t="shared" si="15"/>
        <v>Сыр твёрдый</v>
      </c>
      <c r="C203" s="186" t="str">
        <f t="shared" si="15"/>
        <v>кг</v>
      </c>
      <c r="D203" s="194"/>
      <c r="E203" s="195">
        <f t="shared" si="13"/>
        <v>0</v>
      </c>
      <c r="F203" s="209"/>
      <c r="G203" s="210">
        <f t="shared" si="14"/>
        <v>0</v>
      </c>
      <c r="H203" s="199"/>
      <c r="I203" s="202">
        <f>H203*D166</f>
        <v>0</v>
      </c>
      <c r="J203" s="199"/>
      <c r="K203" s="203">
        <f>J203*D166</f>
        <v>0</v>
      </c>
      <c r="L203" s="199"/>
      <c r="M203" s="202">
        <f>L203*D166</f>
        <v>0</v>
      </c>
      <c r="N203" s="199"/>
      <c r="O203" s="203">
        <f>N203*D166</f>
        <v>0</v>
      </c>
    </row>
    <row r="204" spans="2:15" ht="25.5" customHeight="1" x14ac:dyDescent="0.5">
      <c r="B204" s="185" t="str">
        <f t="shared" si="15"/>
        <v>Филе куриное</v>
      </c>
      <c r="C204" s="186" t="str">
        <f t="shared" si="15"/>
        <v>кг</v>
      </c>
      <c r="D204" s="194"/>
      <c r="E204" s="195">
        <f t="shared" si="13"/>
        <v>0</v>
      </c>
      <c r="F204" s="209"/>
      <c r="G204" s="210">
        <f t="shared" si="14"/>
        <v>0</v>
      </c>
      <c r="H204" s="199"/>
      <c r="I204" s="202">
        <f>H204*D166</f>
        <v>0</v>
      </c>
      <c r="J204" s="199"/>
      <c r="K204" s="203">
        <f>J204*D166</f>
        <v>0</v>
      </c>
      <c r="L204" s="199"/>
      <c r="M204" s="202">
        <f>L204*D166</f>
        <v>0</v>
      </c>
      <c r="N204" s="199"/>
      <c r="O204" s="203">
        <f>N204*D166</f>
        <v>0</v>
      </c>
    </row>
    <row r="205" spans="2:15" ht="25.5" customHeight="1" x14ac:dyDescent="0.5">
      <c r="B205" s="185" t="str">
        <f t="shared" si="15"/>
        <v>Яйца куриные</v>
      </c>
      <c r="C205" s="186" t="str">
        <f t="shared" si="15"/>
        <v>шт</v>
      </c>
      <c r="D205" s="194"/>
      <c r="E205" s="195">
        <f t="shared" si="13"/>
        <v>0</v>
      </c>
      <c r="F205" s="209"/>
      <c r="G205" s="210">
        <f t="shared" si="14"/>
        <v>0</v>
      </c>
      <c r="H205" s="199"/>
      <c r="I205" s="202">
        <f>H205*D166</f>
        <v>0</v>
      </c>
      <c r="J205" s="199"/>
      <c r="K205" s="203">
        <f>J205*D166</f>
        <v>0</v>
      </c>
      <c r="L205" s="199"/>
      <c r="M205" s="202">
        <f>L205*D166</f>
        <v>0</v>
      </c>
      <c r="N205" s="199"/>
      <c r="O205" s="203">
        <f>N205*D166</f>
        <v>0</v>
      </c>
    </row>
    <row r="206" spans="2:15" ht="25.5" customHeight="1" x14ac:dyDescent="0.5">
      <c r="B206" s="185" t="str">
        <f t="shared" si="15"/>
        <v>Сахар</v>
      </c>
      <c r="C206" s="186" t="str">
        <f t="shared" si="15"/>
        <v>кг</v>
      </c>
      <c r="D206" s="194"/>
      <c r="E206" s="195">
        <f t="shared" si="13"/>
        <v>0</v>
      </c>
      <c r="F206" s="209"/>
      <c r="G206" s="210">
        <f t="shared" si="14"/>
        <v>0</v>
      </c>
      <c r="H206" s="199"/>
      <c r="I206" s="202">
        <f>H206*D166</f>
        <v>0</v>
      </c>
      <c r="J206" s="199"/>
      <c r="K206" s="203">
        <f>J206*D166</f>
        <v>0</v>
      </c>
      <c r="L206" s="199"/>
      <c r="M206" s="202">
        <f>L206*D166</f>
        <v>0</v>
      </c>
      <c r="N206" s="199"/>
      <c r="O206" s="203">
        <f>N206*D166</f>
        <v>0</v>
      </c>
    </row>
    <row r="207" spans="2:15" ht="25.5" customHeight="1" x14ac:dyDescent="0.5">
      <c r="B207" s="185" t="str">
        <f t="shared" si="15"/>
        <v>соль</v>
      </c>
      <c r="C207" s="186" t="str">
        <f t="shared" si="15"/>
        <v>кг</v>
      </c>
      <c r="D207" s="194"/>
      <c r="E207" s="195">
        <f t="shared" si="13"/>
        <v>0</v>
      </c>
      <c r="F207" s="209"/>
      <c r="G207" s="210">
        <f t="shared" si="14"/>
        <v>0</v>
      </c>
      <c r="H207" s="199"/>
      <c r="I207" s="202">
        <f>H207*D166</f>
        <v>0</v>
      </c>
      <c r="J207" s="199"/>
      <c r="K207" s="203">
        <f>J207*D166</f>
        <v>0</v>
      </c>
      <c r="L207" s="199"/>
      <c r="M207" s="202">
        <f>L207*D166</f>
        <v>0</v>
      </c>
      <c r="N207" s="199"/>
      <c r="O207" s="203">
        <f>N207*D166</f>
        <v>0</v>
      </c>
    </row>
    <row r="208" spans="2:15" ht="25.5" customHeight="1" x14ac:dyDescent="0.5">
      <c r="B208" s="185" t="str">
        <f t="shared" si="15"/>
        <v>Молоко 2,6%</v>
      </c>
      <c r="C208" s="186" t="str">
        <f t="shared" si="15"/>
        <v>л</v>
      </c>
      <c r="D208" s="194"/>
      <c r="E208" s="195">
        <f t="shared" si="13"/>
        <v>0</v>
      </c>
      <c r="F208" s="209"/>
      <c r="G208" s="210">
        <f t="shared" si="14"/>
        <v>0</v>
      </c>
      <c r="H208" s="199"/>
      <c r="I208" s="202">
        <f>H208*D166</f>
        <v>0</v>
      </c>
      <c r="J208" s="199"/>
      <c r="K208" s="203">
        <f>J208*D166</f>
        <v>0</v>
      </c>
      <c r="L208" s="199"/>
      <c r="M208" s="202">
        <f>L208*D166</f>
        <v>0</v>
      </c>
      <c r="N208" s="199"/>
      <c r="O208" s="203">
        <f>N208*D166</f>
        <v>0</v>
      </c>
    </row>
    <row r="209" spans="2:15" ht="25.5" customHeight="1" x14ac:dyDescent="0.5">
      <c r="B209" s="185" t="str">
        <f t="shared" si="15"/>
        <v>Сметана 15%</v>
      </c>
      <c r="C209" s="186" t="str">
        <f t="shared" si="15"/>
        <v>кг</v>
      </c>
      <c r="D209" s="194"/>
      <c r="E209" s="195">
        <f t="shared" si="13"/>
        <v>0</v>
      </c>
      <c r="F209" s="209"/>
      <c r="G209" s="210">
        <f t="shared" si="14"/>
        <v>0</v>
      </c>
      <c r="H209" s="199"/>
      <c r="I209" s="202">
        <f>H209*D166</f>
        <v>0</v>
      </c>
      <c r="J209" s="199"/>
      <c r="K209" s="203">
        <f>J209*D166</f>
        <v>0</v>
      </c>
      <c r="L209" s="199"/>
      <c r="M209" s="202">
        <f>L209*D166</f>
        <v>0</v>
      </c>
      <c r="N209" s="199"/>
      <c r="O209" s="203">
        <f>N209*D166</f>
        <v>0</v>
      </c>
    </row>
    <row r="210" spans="2:15" ht="25.5" customHeight="1" x14ac:dyDescent="0.5">
      <c r="B210" s="185" t="str">
        <f t="shared" si="15"/>
        <v>Томатная паста</v>
      </c>
      <c r="C210" s="186" t="str">
        <f t="shared" si="15"/>
        <v>кг</v>
      </c>
      <c r="D210" s="194"/>
      <c r="E210" s="195">
        <f t="shared" si="13"/>
        <v>0</v>
      </c>
      <c r="F210" s="209"/>
      <c r="G210" s="210">
        <f t="shared" si="14"/>
        <v>0</v>
      </c>
      <c r="H210" s="199"/>
      <c r="I210" s="202">
        <f>H210*D166</f>
        <v>0</v>
      </c>
      <c r="J210" s="199"/>
      <c r="K210" s="203">
        <f>J210*D166</f>
        <v>0</v>
      </c>
      <c r="L210" s="199"/>
      <c r="M210" s="202">
        <f>L210*D166</f>
        <v>0</v>
      </c>
      <c r="N210" s="199"/>
      <c r="O210" s="203">
        <f>N210*D166</f>
        <v>0</v>
      </c>
    </row>
    <row r="211" spans="2:15" ht="25.5" customHeight="1" x14ac:dyDescent="0.5">
      <c r="B211" s="185" t="str">
        <f t="shared" si="15"/>
        <v>Молоко сгущеное</v>
      </c>
      <c r="C211" s="186" t="str">
        <f t="shared" si="15"/>
        <v>кг</v>
      </c>
      <c r="D211" s="194"/>
      <c r="E211" s="195">
        <f t="shared" si="13"/>
        <v>0</v>
      </c>
      <c r="F211" s="209"/>
      <c r="G211" s="210">
        <f t="shared" si="14"/>
        <v>0</v>
      </c>
      <c r="H211" s="199"/>
      <c r="I211" s="202">
        <f>H211*D166</f>
        <v>0</v>
      </c>
      <c r="J211" s="199"/>
      <c r="K211" s="203">
        <f>J211*D166</f>
        <v>0</v>
      </c>
      <c r="L211" s="199"/>
      <c r="M211" s="202">
        <f>L211*D166</f>
        <v>0</v>
      </c>
      <c r="N211" s="199"/>
      <c r="O211" s="203">
        <f>N211*D166</f>
        <v>0</v>
      </c>
    </row>
    <row r="212" spans="2:15" ht="25.5" customHeight="1" x14ac:dyDescent="0.5">
      <c r="B212" s="185" t="str">
        <f t="shared" si="15"/>
        <v>Хлеб пшеничный</v>
      </c>
      <c r="C212" s="186" t="str">
        <f t="shared" si="15"/>
        <v>кг</v>
      </c>
      <c r="D212" s="194"/>
      <c r="E212" s="195">
        <f t="shared" si="13"/>
        <v>0</v>
      </c>
      <c r="F212" s="209"/>
      <c r="G212" s="210">
        <f t="shared" si="14"/>
        <v>0</v>
      </c>
      <c r="H212" s="199"/>
      <c r="I212" s="202">
        <f>H212*D166</f>
        <v>0</v>
      </c>
      <c r="J212" s="199"/>
      <c r="K212" s="203">
        <f>J212*D166</f>
        <v>0</v>
      </c>
      <c r="L212" s="199"/>
      <c r="M212" s="202">
        <f>L212*D166</f>
        <v>0</v>
      </c>
      <c r="N212" s="199"/>
      <c r="O212" s="203">
        <f>N212*D166</f>
        <v>0</v>
      </c>
    </row>
    <row r="213" spans="2:15" ht="25.5" customHeight="1" thickBot="1" x14ac:dyDescent="0.55000000000000004">
      <c r="B213" s="185" t="str">
        <f t="shared" si="15"/>
        <v>Икра кабачковая (конс.)</v>
      </c>
      <c r="C213" s="186" t="str">
        <f t="shared" si="15"/>
        <v>кг</v>
      </c>
      <c r="D213" s="194"/>
      <c r="E213" s="195">
        <f t="shared" si="13"/>
        <v>0</v>
      </c>
      <c r="F213" s="209"/>
      <c r="G213" s="210">
        <f t="shared" si="14"/>
        <v>0</v>
      </c>
      <c r="H213" s="199"/>
      <c r="I213" s="202">
        <f>H213*D166</f>
        <v>0</v>
      </c>
      <c r="J213" s="199"/>
      <c r="K213" s="203">
        <f>J213*D166</f>
        <v>0</v>
      </c>
      <c r="L213" s="199"/>
      <c r="M213" s="202">
        <f>L213*D166</f>
        <v>0</v>
      </c>
      <c r="N213" s="199"/>
      <c r="O213" s="203">
        <f>N213*D166</f>
        <v>0</v>
      </c>
    </row>
    <row r="214" spans="2:15" ht="19.5" customHeight="1" thickBot="1" x14ac:dyDescent="0.3">
      <c r="B214" s="149" t="s">
        <v>108</v>
      </c>
      <c r="C214" s="264" t="s">
        <v>169</v>
      </c>
      <c r="D214" s="265"/>
      <c r="E214" s="150" t="s">
        <v>107</v>
      </c>
      <c r="F214" s="267" t="s">
        <v>187</v>
      </c>
      <c r="G214" s="268"/>
      <c r="H214" s="266" t="s">
        <v>109</v>
      </c>
      <c r="I214" s="264"/>
      <c r="J214" s="264"/>
      <c r="K214" s="265"/>
      <c r="L214" s="266" t="s">
        <v>110</v>
      </c>
      <c r="M214" s="264"/>
      <c r="N214" s="267" t="s">
        <v>167</v>
      </c>
      <c r="O214" s="268"/>
    </row>
    <row r="215" spans="2:15" ht="18" customHeight="1" thickBot="1" x14ac:dyDescent="0.3"/>
    <row r="216" spans="2:15" ht="28.2" x14ac:dyDescent="0.5">
      <c r="B216" s="242" t="s">
        <v>185</v>
      </c>
      <c r="C216" s="243"/>
      <c r="D216" s="236" t="s">
        <v>143</v>
      </c>
      <c r="E216" s="296">
        <f>E1</f>
        <v>98</v>
      </c>
      <c r="F216" s="124"/>
      <c r="G216" s="1"/>
      <c r="H216" s="221" t="s">
        <v>158</v>
      </c>
      <c r="I216" s="221"/>
      <c r="J216" s="221"/>
      <c r="K216" s="221"/>
      <c r="L216" s="221"/>
      <c r="M216" s="223" t="s">
        <v>64</v>
      </c>
      <c r="N216" s="223"/>
      <c r="O216" s="224"/>
    </row>
    <row r="217" spans="2:15" ht="28.8" thickBot="1" x14ac:dyDescent="0.55000000000000004">
      <c r="B217" s="244"/>
      <c r="C217" s="245"/>
      <c r="D217" s="237"/>
      <c r="E217" s="297"/>
      <c r="F217" s="125"/>
      <c r="G217" s="3"/>
      <c r="H217" s="222"/>
      <c r="I217" s="222"/>
      <c r="J217" s="222"/>
      <c r="K217" s="222"/>
      <c r="L217" s="222"/>
      <c r="M217" s="218" t="s">
        <v>145</v>
      </c>
      <c r="N217" s="290" t="str">
        <f>N2</f>
        <v xml:space="preserve"> Коняшина Н.А.</v>
      </c>
      <c r="O217" s="291"/>
    </row>
    <row r="218" spans="2:15" ht="25.2" thickBot="1" x14ac:dyDescent="0.45">
      <c r="B218" s="231" t="s">
        <v>140</v>
      </c>
      <c r="C218" s="232"/>
      <c r="D218" s="233" t="s">
        <v>144</v>
      </c>
      <c r="E218" s="234"/>
      <c r="F218" s="235"/>
      <c r="G218" s="130" t="s">
        <v>60</v>
      </c>
      <c r="H218" s="225" t="s">
        <v>203</v>
      </c>
      <c r="I218" s="226"/>
      <c r="J218" s="226"/>
      <c r="K218" s="226"/>
      <c r="L218" s="152" t="s">
        <v>186</v>
      </c>
      <c r="M218" s="218"/>
      <c r="N218" s="290"/>
      <c r="O218" s="291"/>
    </row>
    <row r="219" spans="2:15" ht="24" thickBot="1" x14ac:dyDescent="0.5">
      <c r="B219" s="216" t="s">
        <v>121</v>
      </c>
      <c r="C219" s="217"/>
      <c r="D219" s="132"/>
      <c r="E219" s="6"/>
      <c r="F219" s="6"/>
      <c r="G219" s="138"/>
      <c r="H219" s="139"/>
      <c r="I219" s="139"/>
      <c r="J219" s="139"/>
      <c r="K219" s="139"/>
      <c r="L219" s="139"/>
      <c r="M219" s="134"/>
      <c r="N219" s="134"/>
      <c r="O219" s="135"/>
    </row>
    <row r="220" spans="2:15" ht="25.8" thickBot="1" x14ac:dyDescent="0.5">
      <c r="B220" s="240" t="s">
        <v>0</v>
      </c>
      <c r="C220" s="241"/>
      <c r="D220" s="101"/>
      <c r="E220" s="72"/>
      <c r="F220" s="6"/>
      <c r="G220" s="230" t="s">
        <v>22</v>
      </c>
      <c r="H220" s="222"/>
      <c r="I220" s="222"/>
      <c r="J220" s="222"/>
      <c r="K220" s="222"/>
      <c r="L220" s="222"/>
      <c r="M220" s="134"/>
      <c r="N220" s="134"/>
      <c r="O220" s="135"/>
    </row>
    <row r="221" spans="2:15" ht="25.2" thickBot="1" x14ac:dyDescent="0.5">
      <c r="B221" s="211" t="s">
        <v>138</v>
      </c>
      <c r="C221" s="212"/>
      <c r="D221" s="102" t="e">
        <f>G230/D220</f>
        <v>#DIV/0!</v>
      </c>
      <c r="E221" s="32"/>
      <c r="F221" s="33"/>
      <c r="G221" s="140"/>
      <c r="H221" s="141"/>
      <c r="I221" s="141"/>
      <c r="J221" s="141"/>
      <c r="K221" s="141"/>
      <c r="L221" s="141"/>
      <c r="M221" s="136"/>
      <c r="N221" s="136"/>
      <c r="O221" s="137"/>
    </row>
    <row r="222" spans="2:15" ht="25.2" thickBot="1" x14ac:dyDescent="0.5">
      <c r="B222" s="211" t="s">
        <v>139</v>
      </c>
      <c r="C222" s="212"/>
      <c r="D222" s="102" t="e">
        <f>G232/D220</f>
        <v>#DIV/0!</v>
      </c>
      <c r="E222" s="32"/>
      <c r="F222" s="122"/>
      <c r="G222" s="128"/>
      <c r="H222" s="129"/>
      <c r="I222" s="129"/>
      <c r="J222" s="129"/>
      <c r="K222" s="129"/>
      <c r="L222" s="129"/>
      <c r="M222" s="126"/>
      <c r="N222" s="126"/>
      <c r="O222" s="127"/>
    </row>
    <row r="223" spans="2:15" ht="25.2" thickBot="1" x14ac:dyDescent="0.3">
      <c r="B223" s="303" t="s">
        <v>24</v>
      </c>
      <c r="C223" s="251" t="s">
        <v>23</v>
      </c>
      <c r="D223" s="216" t="s">
        <v>49</v>
      </c>
      <c r="E223" s="254"/>
      <c r="F223" s="248" t="s">
        <v>147</v>
      </c>
      <c r="G223" s="257" t="s">
        <v>153</v>
      </c>
      <c r="H223" s="260" t="s">
        <v>142</v>
      </c>
      <c r="I223" s="261"/>
      <c r="J223" s="261"/>
      <c r="K223" s="131" t="s">
        <v>148</v>
      </c>
      <c r="L223" s="255" t="s">
        <v>133</v>
      </c>
      <c r="M223" s="256"/>
      <c r="N223" s="256"/>
      <c r="O223" s="131" t="s">
        <v>148</v>
      </c>
    </row>
    <row r="224" spans="2:15" ht="19.8" thickBot="1" x14ac:dyDescent="0.4">
      <c r="B224" s="304"/>
      <c r="C224" s="252"/>
      <c r="D224" s="213" t="s">
        <v>149</v>
      </c>
      <c r="E224" s="227" t="s">
        <v>131</v>
      </c>
      <c r="F224" s="249"/>
      <c r="G224" s="258"/>
      <c r="H224" s="262"/>
      <c r="I224" s="263"/>
      <c r="J224" s="263"/>
      <c r="K224" s="95"/>
      <c r="L224" s="262"/>
      <c r="M224" s="263"/>
      <c r="N224" s="263"/>
      <c r="O224" s="95"/>
    </row>
    <row r="225" spans="2:15" ht="19.2" x14ac:dyDescent="0.35">
      <c r="B225" s="304"/>
      <c r="C225" s="252"/>
      <c r="D225" s="214"/>
      <c r="E225" s="228"/>
      <c r="F225" s="249"/>
      <c r="G225" s="258"/>
      <c r="H225" s="262"/>
      <c r="I225" s="263"/>
      <c r="J225" s="263"/>
      <c r="K225" s="96"/>
      <c r="L225" s="262"/>
      <c r="M225" s="263"/>
      <c r="N225" s="263"/>
      <c r="O225" s="96"/>
    </row>
    <row r="226" spans="2:15" ht="19.2" x14ac:dyDescent="0.35">
      <c r="B226" s="304"/>
      <c r="C226" s="252"/>
      <c r="D226" s="214"/>
      <c r="E226" s="228"/>
      <c r="F226" s="249"/>
      <c r="G226" s="258"/>
      <c r="H226" s="246"/>
      <c r="I226" s="247"/>
      <c r="J226" s="247"/>
      <c r="K226" s="96"/>
      <c r="L226" s="246"/>
      <c r="M226" s="247"/>
      <c r="N226" s="247"/>
      <c r="O226" s="96"/>
    </row>
    <row r="227" spans="2:15" ht="19.2" x14ac:dyDescent="0.35">
      <c r="B227" s="304"/>
      <c r="C227" s="252"/>
      <c r="D227" s="214"/>
      <c r="E227" s="228"/>
      <c r="F227" s="249"/>
      <c r="G227" s="258"/>
      <c r="H227" s="246"/>
      <c r="I227" s="247"/>
      <c r="J227" s="247"/>
      <c r="K227" s="96"/>
      <c r="L227" s="246"/>
      <c r="M227" s="247"/>
      <c r="N227" s="247"/>
      <c r="O227" s="96"/>
    </row>
    <row r="228" spans="2:15" ht="19.2" x14ac:dyDescent="0.35">
      <c r="B228" s="304"/>
      <c r="C228" s="252"/>
      <c r="D228" s="214"/>
      <c r="E228" s="228"/>
      <c r="F228" s="249"/>
      <c r="G228" s="258"/>
      <c r="H228" s="246"/>
      <c r="I228" s="247"/>
      <c r="J228" s="247"/>
      <c r="K228" s="96"/>
      <c r="L228" s="246"/>
      <c r="M228" s="247"/>
      <c r="N228" s="247"/>
      <c r="O228" s="96"/>
    </row>
    <row r="229" spans="2:15" ht="19.8" thickBot="1" x14ac:dyDescent="0.4">
      <c r="B229" s="304"/>
      <c r="C229" s="252"/>
      <c r="D229" s="214"/>
      <c r="E229" s="228"/>
      <c r="F229" s="249"/>
      <c r="G229" s="259"/>
      <c r="H229" s="301"/>
      <c r="I229" s="302"/>
      <c r="J229" s="302"/>
      <c r="K229" s="97"/>
      <c r="L229" s="301"/>
      <c r="M229" s="302"/>
      <c r="N229" s="302"/>
      <c r="O229" s="97"/>
    </row>
    <row r="230" spans="2:15" x14ac:dyDescent="0.25">
      <c r="B230" s="304"/>
      <c r="C230" s="252"/>
      <c r="D230" s="214"/>
      <c r="E230" s="228"/>
      <c r="F230" s="249"/>
      <c r="G230" s="278">
        <f>SUM(G233:G266)</f>
        <v>0</v>
      </c>
      <c r="H230" s="276" t="s">
        <v>77</v>
      </c>
      <c r="I230" s="269" t="s">
        <v>78</v>
      </c>
      <c r="J230" s="276" t="s">
        <v>77</v>
      </c>
      <c r="K230" s="269" t="s">
        <v>78</v>
      </c>
      <c r="L230" s="287" t="s">
        <v>77</v>
      </c>
      <c r="M230" s="288" t="s">
        <v>78</v>
      </c>
      <c r="N230" s="287" t="s">
        <v>77</v>
      </c>
      <c r="O230" s="269" t="s">
        <v>78</v>
      </c>
    </row>
    <row r="231" spans="2:15" ht="36.6" customHeight="1" thickBot="1" x14ac:dyDescent="0.3">
      <c r="B231" s="305"/>
      <c r="C231" s="253"/>
      <c r="D231" s="215"/>
      <c r="E231" s="229"/>
      <c r="F231" s="250"/>
      <c r="G231" s="279"/>
      <c r="H231" s="277"/>
      <c r="I231" s="270"/>
      <c r="J231" s="277"/>
      <c r="K231" s="270"/>
      <c r="L231" s="277"/>
      <c r="M231" s="289"/>
      <c r="N231" s="277"/>
      <c r="O231" s="270"/>
    </row>
    <row r="232" spans="2:15" ht="23.4" customHeight="1" x14ac:dyDescent="0.5">
      <c r="B232" s="153" t="str">
        <f t="shared" ref="B232:C251" si="16">B17</f>
        <v>ВОДА</v>
      </c>
      <c r="C232" s="133" t="str">
        <f t="shared" si="16"/>
        <v>л</v>
      </c>
      <c r="D232" s="193"/>
      <c r="E232" s="195">
        <f>I232+K232+M232+O232</f>
        <v>0</v>
      </c>
      <c r="F232" s="207"/>
      <c r="G232" s="208">
        <f>D232*F232</f>
        <v>0</v>
      </c>
      <c r="H232" s="196"/>
      <c r="I232" s="197">
        <f>H232*D219</f>
        <v>0</v>
      </c>
      <c r="J232" s="196"/>
      <c r="K232" s="198">
        <f>J232*D219</f>
        <v>0</v>
      </c>
      <c r="L232" s="196"/>
      <c r="M232" s="197">
        <f>L232*D219</f>
        <v>0</v>
      </c>
      <c r="N232" s="196"/>
      <c r="O232" s="198">
        <f>N232*D219</f>
        <v>0</v>
      </c>
    </row>
    <row r="233" spans="2:15" ht="23.4" customHeight="1" x14ac:dyDescent="0.5">
      <c r="B233" s="185" t="str">
        <f t="shared" si="16"/>
        <v>Кофейный напиток</v>
      </c>
      <c r="C233" s="186" t="str">
        <f t="shared" si="16"/>
        <v>кг</v>
      </c>
      <c r="D233" s="194"/>
      <c r="E233" s="195">
        <f>I233+K233+M233+O233</f>
        <v>0</v>
      </c>
      <c r="F233" s="209"/>
      <c r="G233" s="210">
        <f>D233*F233</f>
        <v>0</v>
      </c>
      <c r="H233" s="199"/>
      <c r="I233" s="200">
        <f>H233*D219</f>
        <v>0</v>
      </c>
      <c r="J233" s="199"/>
      <c r="K233" s="201">
        <f>J233*D219</f>
        <v>0</v>
      </c>
      <c r="L233" s="199"/>
      <c r="M233" s="200">
        <f>L233*D219</f>
        <v>0</v>
      </c>
      <c r="N233" s="199"/>
      <c r="O233" s="201">
        <f>N233*D219</f>
        <v>0</v>
      </c>
    </row>
    <row r="234" spans="2:15" ht="23.4" customHeight="1" x14ac:dyDescent="0.5">
      <c r="B234" s="185" t="str">
        <f t="shared" si="16"/>
        <v>Крупа гречневая</v>
      </c>
      <c r="C234" s="186" t="str">
        <f t="shared" si="16"/>
        <v>кг</v>
      </c>
      <c r="D234" s="194"/>
      <c r="E234" s="195">
        <f t="shared" ref="E234:E266" si="17">I234+K234+M234+O234</f>
        <v>0</v>
      </c>
      <c r="F234" s="209"/>
      <c r="G234" s="210">
        <f>D234*F234</f>
        <v>0</v>
      </c>
      <c r="H234" s="199"/>
      <c r="I234" s="200">
        <f>H234*D219</f>
        <v>0</v>
      </c>
      <c r="J234" s="199"/>
      <c r="K234" s="201">
        <f>J234*D219</f>
        <v>0</v>
      </c>
      <c r="L234" s="199"/>
      <c r="M234" s="200">
        <f>L234*D219</f>
        <v>0</v>
      </c>
      <c r="N234" s="199"/>
      <c r="O234" s="201">
        <f>N234*D219</f>
        <v>0</v>
      </c>
    </row>
    <row r="235" spans="2:15" ht="23.4" customHeight="1" x14ac:dyDescent="0.5">
      <c r="B235" s="185" t="str">
        <f t="shared" si="16"/>
        <v>Крупа манная</v>
      </c>
      <c r="C235" s="186" t="str">
        <f t="shared" si="16"/>
        <v>кг</v>
      </c>
      <c r="D235" s="194"/>
      <c r="E235" s="195">
        <f t="shared" si="17"/>
        <v>0</v>
      </c>
      <c r="F235" s="209"/>
      <c r="G235" s="210">
        <f t="shared" ref="G235:G266" si="18">D235*F235</f>
        <v>0</v>
      </c>
      <c r="H235" s="199"/>
      <c r="I235" s="200">
        <f>H235*D219</f>
        <v>0</v>
      </c>
      <c r="J235" s="199"/>
      <c r="K235" s="201">
        <f>J235*D219</f>
        <v>0</v>
      </c>
      <c r="L235" s="199"/>
      <c r="M235" s="200">
        <f>L235*D219</f>
        <v>0</v>
      </c>
      <c r="N235" s="199"/>
      <c r="O235" s="201">
        <f>N235*D219</f>
        <v>0</v>
      </c>
    </row>
    <row r="236" spans="2:15" ht="23.4" customHeight="1" x14ac:dyDescent="0.5">
      <c r="B236" s="185" t="str">
        <f t="shared" si="16"/>
        <v>Макаронные изделия</v>
      </c>
      <c r="C236" s="186" t="str">
        <f t="shared" si="16"/>
        <v>кг</v>
      </c>
      <c r="D236" s="194"/>
      <c r="E236" s="195">
        <f t="shared" si="17"/>
        <v>0</v>
      </c>
      <c r="F236" s="209"/>
      <c r="G236" s="210">
        <f t="shared" si="18"/>
        <v>0</v>
      </c>
      <c r="H236" s="199"/>
      <c r="I236" s="200">
        <f>H236*D219</f>
        <v>0</v>
      </c>
      <c r="J236" s="199"/>
      <c r="K236" s="201">
        <f>J236*D219</f>
        <v>0</v>
      </c>
      <c r="L236" s="199"/>
      <c r="M236" s="200">
        <f>L236*D219</f>
        <v>0</v>
      </c>
      <c r="N236" s="199"/>
      <c r="O236" s="201">
        <f>N236*D219</f>
        <v>0</v>
      </c>
    </row>
    <row r="237" spans="2:15" ht="23.4" customHeight="1" x14ac:dyDescent="0.5">
      <c r="B237" s="185" t="str">
        <f t="shared" si="16"/>
        <v>Масло подсолнечное рафин.</v>
      </c>
      <c r="C237" s="186" t="str">
        <f t="shared" si="16"/>
        <v>кг</v>
      </c>
      <c r="D237" s="194"/>
      <c r="E237" s="195">
        <f t="shared" si="17"/>
        <v>0</v>
      </c>
      <c r="F237" s="209"/>
      <c r="G237" s="210">
        <f t="shared" si="18"/>
        <v>0</v>
      </c>
      <c r="H237" s="199"/>
      <c r="I237" s="200">
        <f>H237*D219</f>
        <v>0</v>
      </c>
      <c r="J237" s="199"/>
      <c r="K237" s="201">
        <f>J237*D219</f>
        <v>0</v>
      </c>
      <c r="L237" s="199"/>
      <c r="M237" s="200">
        <f>L237*D219</f>
        <v>0</v>
      </c>
      <c r="N237" s="199"/>
      <c r="O237" s="201">
        <f>N237*D219</f>
        <v>0</v>
      </c>
    </row>
    <row r="238" spans="2:15" ht="23.4" customHeight="1" x14ac:dyDescent="0.5">
      <c r="B238" s="185" t="str">
        <f t="shared" si="16"/>
        <v>Печенье песочно-сливочное</v>
      </c>
      <c r="C238" s="186" t="str">
        <f t="shared" si="16"/>
        <v>кг</v>
      </c>
      <c r="D238" s="194"/>
      <c r="E238" s="195">
        <f t="shared" si="17"/>
        <v>0</v>
      </c>
      <c r="F238" s="209"/>
      <c r="G238" s="210">
        <f t="shared" si="18"/>
        <v>0</v>
      </c>
      <c r="H238" s="199"/>
      <c r="I238" s="200">
        <f>H238*D219</f>
        <v>0</v>
      </c>
      <c r="J238" s="199"/>
      <c r="K238" s="201">
        <f>J238*D219</f>
        <v>0</v>
      </c>
      <c r="L238" s="199"/>
      <c r="M238" s="200">
        <f>L238*D219</f>
        <v>0</v>
      </c>
      <c r="N238" s="199"/>
      <c r="O238" s="201">
        <f>N238*D219</f>
        <v>0</v>
      </c>
    </row>
    <row r="239" spans="2:15" ht="23.4" customHeight="1" x14ac:dyDescent="0.5">
      <c r="B239" s="185" t="str">
        <f t="shared" si="16"/>
        <v>Сосиска мясная</v>
      </c>
      <c r="C239" s="186" t="str">
        <f t="shared" si="16"/>
        <v>кг</v>
      </c>
      <c r="D239" s="194"/>
      <c r="E239" s="195">
        <f t="shared" si="17"/>
        <v>0</v>
      </c>
      <c r="F239" s="209"/>
      <c r="G239" s="210">
        <f t="shared" si="18"/>
        <v>0</v>
      </c>
      <c r="H239" s="199"/>
      <c r="I239" s="200">
        <f>H239*D219</f>
        <v>0</v>
      </c>
      <c r="J239" s="199"/>
      <c r="K239" s="201">
        <f>J239*D219</f>
        <v>0</v>
      </c>
      <c r="L239" s="199"/>
      <c r="M239" s="200">
        <f>L239*D219</f>
        <v>0</v>
      </c>
      <c r="N239" s="199"/>
      <c r="O239" s="201">
        <f>N239*D219</f>
        <v>0</v>
      </c>
    </row>
    <row r="240" spans="2:15" ht="23.4" customHeight="1" x14ac:dyDescent="0.5">
      <c r="B240" s="185" t="str">
        <f t="shared" si="16"/>
        <v>Крупа пшеничная</v>
      </c>
      <c r="C240" s="186" t="str">
        <f t="shared" si="16"/>
        <v>кг</v>
      </c>
      <c r="D240" s="194"/>
      <c r="E240" s="195">
        <f t="shared" si="17"/>
        <v>0</v>
      </c>
      <c r="F240" s="209"/>
      <c r="G240" s="210">
        <f t="shared" si="18"/>
        <v>0</v>
      </c>
      <c r="H240" s="199"/>
      <c r="I240" s="200">
        <f>H240*D219</f>
        <v>0</v>
      </c>
      <c r="J240" s="199"/>
      <c r="K240" s="201">
        <f>J240*D219</f>
        <v>0</v>
      </c>
      <c r="L240" s="199"/>
      <c r="M240" s="200">
        <f>L240*D219</f>
        <v>0</v>
      </c>
      <c r="N240" s="199"/>
      <c r="O240" s="201">
        <f>N240*D219</f>
        <v>0</v>
      </c>
    </row>
    <row r="241" spans="2:15" ht="23.4" customHeight="1" x14ac:dyDescent="0.5">
      <c r="B241" s="185" t="str">
        <f t="shared" si="16"/>
        <v>Рис</v>
      </c>
      <c r="C241" s="186" t="str">
        <f t="shared" si="16"/>
        <v>кг</v>
      </c>
      <c r="D241" s="194"/>
      <c r="E241" s="195">
        <f t="shared" si="17"/>
        <v>0</v>
      </c>
      <c r="F241" s="209"/>
      <c r="G241" s="210">
        <f t="shared" si="18"/>
        <v>0</v>
      </c>
      <c r="H241" s="199"/>
      <c r="I241" s="200">
        <f>H241*D219</f>
        <v>0</v>
      </c>
      <c r="J241" s="199"/>
      <c r="K241" s="201">
        <f>J241*D219</f>
        <v>0</v>
      </c>
      <c r="L241" s="199"/>
      <c r="M241" s="200">
        <f>L241*D219</f>
        <v>0</v>
      </c>
      <c r="N241" s="199"/>
      <c r="O241" s="201">
        <f>N241*D219</f>
        <v>0</v>
      </c>
    </row>
    <row r="242" spans="2:15" ht="23.4" customHeight="1" x14ac:dyDescent="0.5">
      <c r="B242" s="185" t="str">
        <f t="shared" si="16"/>
        <v>Сок фруктово-ягодный</v>
      </c>
      <c r="C242" s="186" t="str">
        <f t="shared" si="16"/>
        <v>л</v>
      </c>
      <c r="D242" s="194"/>
      <c r="E242" s="195">
        <f t="shared" si="17"/>
        <v>0</v>
      </c>
      <c r="F242" s="209"/>
      <c r="G242" s="210">
        <f t="shared" si="18"/>
        <v>0</v>
      </c>
      <c r="H242" s="199"/>
      <c r="I242" s="200">
        <f>H242*D219</f>
        <v>0</v>
      </c>
      <c r="J242" s="199"/>
      <c r="K242" s="201">
        <f>J242*D219</f>
        <v>0</v>
      </c>
      <c r="L242" s="199"/>
      <c r="M242" s="200">
        <f>L242*D219</f>
        <v>0</v>
      </c>
      <c r="N242" s="199"/>
      <c r="O242" s="201">
        <f>N242*D219</f>
        <v>0</v>
      </c>
    </row>
    <row r="243" spans="2:15" ht="23.4" customHeight="1" x14ac:dyDescent="0.5">
      <c r="B243" s="185" t="str">
        <f t="shared" si="16"/>
        <v>Чай чёрный</v>
      </c>
      <c r="C243" s="186" t="str">
        <f t="shared" si="16"/>
        <v>кг</v>
      </c>
      <c r="D243" s="194"/>
      <c r="E243" s="195">
        <f t="shared" si="17"/>
        <v>0</v>
      </c>
      <c r="F243" s="209"/>
      <c r="G243" s="210">
        <f t="shared" si="18"/>
        <v>0</v>
      </c>
      <c r="H243" s="199"/>
      <c r="I243" s="200">
        <f>H243*D219</f>
        <v>0</v>
      </c>
      <c r="J243" s="199"/>
      <c r="K243" s="201">
        <f>J243*D219</f>
        <v>0</v>
      </c>
      <c r="L243" s="199"/>
      <c r="M243" s="200">
        <f>L243*D219</f>
        <v>0</v>
      </c>
      <c r="N243" s="199"/>
      <c r="O243" s="201">
        <f>N243*D219</f>
        <v>0</v>
      </c>
    </row>
    <row r="244" spans="2:15" ht="23.4" customHeight="1" x14ac:dyDescent="0.5">
      <c r="B244" s="185" t="str">
        <f t="shared" si="16"/>
        <v>Свекла</v>
      </c>
      <c r="C244" s="186" t="str">
        <f t="shared" si="16"/>
        <v>кг</v>
      </c>
      <c r="D244" s="194"/>
      <c r="E244" s="195">
        <f t="shared" si="17"/>
        <v>0</v>
      </c>
      <c r="F244" s="209"/>
      <c r="G244" s="210">
        <f t="shared" si="18"/>
        <v>0</v>
      </c>
      <c r="H244" s="199"/>
      <c r="I244" s="200">
        <f>H244*D219</f>
        <v>0</v>
      </c>
      <c r="J244" s="199"/>
      <c r="K244" s="201">
        <f>J244*D219</f>
        <v>0</v>
      </c>
      <c r="L244" s="199"/>
      <c r="M244" s="200">
        <f>L244*D219</f>
        <v>0</v>
      </c>
      <c r="N244" s="199"/>
      <c r="O244" s="201">
        <f>N244*D219</f>
        <v>0</v>
      </c>
    </row>
    <row r="245" spans="2:15" ht="23.4" customHeight="1" x14ac:dyDescent="0.5">
      <c r="B245" s="185" t="str">
        <f t="shared" si="16"/>
        <v>Капуста</v>
      </c>
      <c r="C245" s="186" t="str">
        <f t="shared" si="16"/>
        <v>кг</v>
      </c>
      <c r="D245" s="194"/>
      <c r="E245" s="195">
        <f t="shared" si="17"/>
        <v>0</v>
      </c>
      <c r="F245" s="209"/>
      <c r="G245" s="210">
        <f t="shared" si="18"/>
        <v>0</v>
      </c>
      <c r="H245" s="199"/>
      <c r="I245" s="200">
        <f>H245*D219</f>
        <v>0</v>
      </c>
      <c r="J245" s="199"/>
      <c r="K245" s="201">
        <f>J245*D219</f>
        <v>0</v>
      </c>
      <c r="L245" s="199"/>
      <c r="M245" s="200">
        <f>L245*D219</f>
        <v>0</v>
      </c>
      <c r="N245" s="199"/>
      <c r="O245" s="201">
        <f>N245*D219</f>
        <v>0</v>
      </c>
    </row>
    <row r="246" spans="2:15" ht="23.4" customHeight="1" x14ac:dyDescent="0.5">
      <c r="B246" s="185" t="str">
        <f t="shared" si="16"/>
        <v>Картофель</v>
      </c>
      <c r="C246" s="186" t="str">
        <f t="shared" si="16"/>
        <v>кг</v>
      </c>
      <c r="D246" s="194"/>
      <c r="E246" s="195">
        <f t="shared" si="17"/>
        <v>0</v>
      </c>
      <c r="F246" s="209"/>
      <c r="G246" s="210">
        <f t="shared" si="18"/>
        <v>0</v>
      </c>
      <c r="H246" s="199"/>
      <c r="I246" s="200">
        <f>H246*D219</f>
        <v>0</v>
      </c>
      <c r="J246" s="199"/>
      <c r="K246" s="201">
        <f>J246*D219</f>
        <v>0</v>
      </c>
      <c r="L246" s="199"/>
      <c r="M246" s="200">
        <f>L246*D219</f>
        <v>0</v>
      </c>
      <c r="N246" s="199"/>
      <c r="O246" s="201">
        <f>N246*D219</f>
        <v>0</v>
      </c>
    </row>
    <row r="247" spans="2:15" ht="23.4" customHeight="1" x14ac:dyDescent="0.5">
      <c r="B247" s="185" t="str">
        <f t="shared" si="16"/>
        <v>Лук</v>
      </c>
      <c r="C247" s="186" t="str">
        <f t="shared" si="16"/>
        <v>кг</v>
      </c>
      <c r="D247" s="194"/>
      <c r="E247" s="195">
        <f t="shared" si="17"/>
        <v>0</v>
      </c>
      <c r="F247" s="209"/>
      <c r="G247" s="210">
        <f t="shared" si="18"/>
        <v>0</v>
      </c>
      <c r="H247" s="199"/>
      <c r="I247" s="200">
        <f>H247*D219</f>
        <v>0</v>
      </c>
      <c r="J247" s="199"/>
      <c r="K247" s="201">
        <f>J247*D219</f>
        <v>0</v>
      </c>
      <c r="L247" s="199"/>
      <c r="M247" s="200">
        <f>L247*D219</f>
        <v>0</v>
      </c>
      <c r="N247" s="199"/>
      <c r="O247" s="201">
        <f>N247*D219</f>
        <v>0</v>
      </c>
    </row>
    <row r="248" spans="2:15" ht="23.4" customHeight="1" x14ac:dyDescent="0.5">
      <c r="B248" s="185" t="str">
        <f t="shared" si="16"/>
        <v>Морковь</v>
      </c>
      <c r="C248" s="186" t="str">
        <f t="shared" si="16"/>
        <v>кг</v>
      </c>
      <c r="D248" s="194"/>
      <c r="E248" s="195">
        <f t="shared" si="17"/>
        <v>0</v>
      </c>
      <c r="F248" s="209"/>
      <c r="G248" s="210">
        <f t="shared" si="18"/>
        <v>0</v>
      </c>
      <c r="H248" s="199"/>
      <c r="I248" s="200">
        <f>H248*D219</f>
        <v>0</v>
      </c>
      <c r="J248" s="199"/>
      <c r="K248" s="201">
        <f>J248*D219</f>
        <v>0</v>
      </c>
      <c r="L248" s="199"/>
      <c r="M248" s="200">
        <f>L248*D219</f>
        <v>0</v>
      </c>
      <c r="N248" s="199"/>
      <c r="O248" s="201">
        <f>N248*D219</f>
        <v>0</v>
      </c>
    </row>
    <row r="249" spans="2:15" ht="23.4" customHeight="1" x14ac:dyDescent="0.5">
      <c r="B249" s="185" t="str">
        <f t="shared" si="16"/>
        <v>Мука пшеничная</v>
      </c>
      <c r="C249" s="186" t="str">
        <f t="shared" si="16"/>
        <v>кг</v>
      </c>
      <c r="D249" s="194"/>
      <c r="E249" s="195">
        <f t="shared" si="17"/>
        <v>0</v>
      </c>
      <c r="F249" s="209"/>
      <c r="G249" s="210">
        <f t="shared" si="18"/>
        <v>0</v>
      </c>
      <c r="H249" s="199"/>
      <c r="I249" s="200">
        <f>H249*D219</f>
        <v>0</v>
      </c>
      <c r="J249" s="199"/>
      <c r="K249" s="201">
        <f>J249*D219</f>
        <v>0</v>
      </c>
      <c r="L249" s="199"/>
      <c r="M249" s="200">
        <f>L249*D219</f>
        <v>0</v>
      </c>
      <c r="N249" s="199"/>
      <c r="O249" s="201">
        <f>N249*D219</f>
        <v>0</v>
      </c>
    </row>
    <row r="250" spans="2:15" ht="23.4" customHeight="1" x14ac:dyDescent="0.5">
      <c r="B250" s="185" t="str">
        <f t="shared" si="16"/>
        <v>Огурцы солёные(конс.)</v>
      </c>
      <c r="C250" s="186" t="str">
        <f t="shared" si="16"/>
        <v>кг</v>
      </c>
      <c r="D250" s="194"/>
      <c r="E250" s="195">
        <f t="shared" si="17"/>
        <v>0</v>
      </c>
      <c r="F250" s="209"/>
      <c r="G250" s="210">
        <f t="shared" si="18"/>
        <v>0</v>
      </c>
      <c r="H250" s="199"/>
      <c r="I250" s="200">
        <f>H250*D219</f>
        <v>0</v>
      </c>
      <c r="J250" s="199"/>
      <c r="K250" s="201">
        <f>J250*D219</f>
        <v>0</v>
      </c>
      <c r="L250" s="199"/>
      <c r="M250" s="200">
        <f>L250*D219</f>
        <v>0</v>
      </c>
      <c r="N250" s="199"/>
      <c r="O250" s="201">
        <f>N250*D219</f>
        <v>0</v>
      </c>
    </row>
    <row r="251" spans="2:15" ht="23.4" customHeight="1" x14ac:dyDescent="0.5">
      <c r="B251" s="185" t="str">
        <f t="shared" si="16"/>
        <v>Яблоки</v>
      </c>
      <c r="C251" s="186" t="str">
        <f t="shared" si="16"/>
        <v>кг</v>
      </c>
      <c r="D251" s="194"/>
      <c r="E251" s="195">
        <f t="shared" si="17"/>
        <v>0</v>
      </c>
      <c r="F251" s="209"/>
      <c r="G251" s="210">
        <f t="shared" si="18"/>
        <v>0</v>
      </c>
      <c r="H251" s="199"/>
      <c r="I251" s="200">
        <f>H251*D219</f>
        <v>0</v>
      </c>
      <c r="J251" s="199"/>
      <c r="K251" s="201">
        <f>J251*D219</f>
        <v>0</v>
      </c>
      <c r="L251" s="199"/>
      <c r="M251" s="200">
        <f>L251*D219</f>
        <v>0</v>
      </c>
      <c r="N251" s="199"/>
      <c r="O251" s="201">
        <f>N251*D219</f>
        <v>0</v>
      </c>
    </row>
    <row r="252" spans="2:15" ht="23.4" customHeight="1" x14ac:dyDescent="0.5">
      <c r="B252" s="185" t="str">
        <f t="shared" ref="B252:C266" si="19">B37</f>
        <v>Масло сливочное 72,5%</v>
      </c>
      <c r="C252" s="186" t="str">
        <f t="shared" si="19"/>
        <v>кг</v>
      </c>
      <c r="D252" s="194"/>
      <c r="E252" s="195">
        <f t="shared" si="17"/>
        <v>0</v>
      </c>
      <c r="F252" s="209"/>
      <c r="G252" s="210">
        <f t="shared" si="18"/>
        <v>0</v>
      </c>
      <c r="H252" s="199"/>
      <c r="I252" s="200">
        <f>H252*D219</f>
        <v>0</v>
      </c>
      <c r="J252" s="199"/>
      <c r="K252" s="201">
        <f>J252*D219</f>
        <v>0</v>
      </c>
      <c r="L252" s="199"/>
      <c r="M252" s="200">
        <f>L252*D219</f>
        <v>0</v>
      </c>
      <c r="N252" s="199"/>
      <c r="O252" s="201">
        <f>N252*D219</f>
        <v>0</v>
      </c>
    </row>
    <row r="253" spans="2:15" ht="23.4" customHeight="1" x14ac:dyDescent="0.5">
      <c r="B253" s="185" t="str">
        <f t="shared" si="19"/>
        <v>Минтай</v>
      </c>
      <c r="C253" s="186" t="str">
        <f t="shared" si="19"/>
        <v>кг</v>
      </c>
      <c r="D253" s="194"/>
      <c r="E253" s="195">
        <f t="shared" si="17"/>
        <v>0</v>
      </c>
      <c r="F253" s="209"/>
      <c r="G253" s="210">
        <f t="shared" si="18"/>
        <v>0</v>
      </c>
      <c r="H253" s="199"/>
      <c r="I253" s="200">
        <f>H253*D219</f>
        <v>0</v>
      </c>
      <c r="J253" s="199"/>
      <c r="K253" s="201">
        <f>J253*D219</f>
        <v>0</v>
      </c>
      <c r="L253" s="199"/>
      <c r="M253" s="200">
        <f>L253*D219</f>
        <v>0</v>
      </c>
      <c r="N253" s="199"/>
      <c r="O253" s="201">
        <f>N253*D219</f>
        <v>0</v>
      </c>
    </row>
    <row r="254" spans="2:15" ht="23.4" customHeight="1" x14ac:dyDescent="0.5">
      <c r="B254" s="185" t="str">
        <f t="shared" si="19"/>
        <v>Рулет со сгущеным молоком</v>
      </c>
      <c r="C254" s="186" t="str">
        <f t="shared" si="19"/>
        <v>кг</v>
      </c>
      <c r="D254" s="194"/>
      <c r="E254" s="195">
        <f t="shared" si="17"/>
        <v>0</v>
      </c>
      <c r="F254" s="209"/>
      <c r="G254" s="210">
        <f t="shared" si="18"/>
        <v>0</v>
      </c>
      <c r="H254" s="199"/>
      <c r="I254" s="202">
        <f>H254*D219</f>
        <v>0</v>
      </c>
      <c r="J254" s="199"/>
      <c r="K254" s="203">
        <f>J254*D219</f>
        <v>0</v>
      </c>
      <c r="L254" s="199"/>
      <c r="M254" s="202">
        <f>L254*D219</f>
        <v>0</v>
      </c>
      <c r="N254" s="199"/>
      <c r="O254" s="203">
        <f>N254*D220</f>
        <v>0</v>
      </c>
    </row>
    <row r="255" spans="2:15" ht="23.4" customHeight="1" x14ac:dyDescent="0.5">
      <c r="B255" s="185" t="str">
        <f t="shared" si="19"/>
        <v>Печень говяжья</v>
      </c>
      <c r="C255" s="186" t="str">
        <f t="shared" si="19"/>
        <v>кг</v>
      </c>
      <c r="D255" s="194"/>
      <c r="E255" s="195">
        <f t="shared" si="17"/>
        <v>0</v>
      </c>
      <c r="F255" s="209"/>
      <c r="G255" s="210">
        <f t="shared" si="18"/>
        <v>0</v>
      </c>
      <c r="H255" s="199"/>
      <c r="I255" s="202">
        <f>H255*D219</f>
        <v>0</v>
      </c>
      <c r="J255" s="199"/>
      <c r="K255" s="203">
        <f>J255*D219</f>
        <v>0</v>
      </c>
      <c r="L255" s="199"/>
      <c r="M255" s="202">
        <f>L255*D219</f>
        <v>0</v>
      </c>
      <c r="N255" s="199"/>
      <c r="O255" s="203">
        <f>N255*D219</f>
        <v>0</v>
      </c>
    </row>
    <row r="256" spans="2:15" ht="23.4" customHeight="1" x14ac:dyDescent="0.5">
      <c r="B256" s="185" t="str">
        <f t="shared" si="19"/>
        <v>Сыр твёрдый</v>
      </c>
      <c r="C256" s="186" t="str">
        <f t="shared" si="19"/>
        <v>кг</v>
      </c>
      <c r="D256" s="194"/>
      <c r="E256" s="195">
        <f t="shared" si="17"/>
        <v>0</v>
      </c>
      <c r="F256" s="209"/>
      <c r="G256" s="210">
        <f t="shared" si="18"/>
        <v>0</v>
      </c>
      <c r="H256" s="199"/>
      <c r="I256" s="202">
        <f>H256*D219</f>
        <v>0</v>
      </c>
      <c r="J256" s="199"/>
      <c r="K256" s="203">
        <f>J256*D219</f>
        <v>0</v>
      </c>
      <c r="L256" s="199"/>
      <c r="M256" s="202">
        <f>L256*D219</f>
        <v>0</v>
      </c>
      <c r="N256" s="199"/>
      <c r="O256" s="203">
        <f>N256*D219</f>
        <v>0</v>
      </c>
    </row>
    <row r="257" spans="2:15" ht="23.4" customHeight="1" x14ac:dyDescent="0.5">
      <c r="B257" s="185" t="str">
        <f t="shared" si="19"/>
        <v>Филе куриное</v>
      </c>
      <c r="C257" s="186" t="str">
        <f t="shared" si="19"/>
        <v>кг</v>
      </c>
      <c r="D257" s="194"/>
      <c r="E257" s="195">
        <f t="shared" si="17"/>
        <v>0</v>
      </c>
      <c r="F257" s="209"/>
      <c r="G257" s="210">
        <f t="shared" si="18"/>
        <v>0</v>
      </c>
      <c r="H257" s="199"/>
      <c r="I257" s="202">
        <f>H257*D219</f>
        <v>0</v>
      </c>
      <c r="J257" s="199"/>
      <c r="K257" s="203">
        <f>J257*D219</f>
        <v>0</v>
      </c>
      <c r="L257" s="199"/>
      <c r="M257" s="202">
        <f>L257*D219</f>
        <v>0</v>
      </c>
      <c r="N257" s="199"/>
      <c r="O257" s="203">
        <f>N257*D219</f>
        <v>0</v>
      </c>
    </row>
    <row r="258" spans="2:15" ht="23.4" customHeight="1" x14ac:dyDescent="0.5">
      <c r="B258" s="185" t="str">
        <f t="shared" si="19"/>
        <v>Яйца куриные</v>
      </c>
      <c r="C258" s="186" t="str">
        <f t="shared" si="19"/>
        <v>шт</v>
      </c>
      <c r="D258" s="194"/>
      <c r="E258" s="195">
        <f t="shared" si="17"/>
        <v>0</v>
      </c>
      <c r="F258" s="209"/>
      <c r="G258" s="210">
        <f t="shared" si="18"/>
        <v>0</v>
      </c>
      <c r="H258" s="199"/>
      <c r="I258" s="202">
        <f>H258*D219</f>
        <v>0</v>
      </c>
      <c r="J258" s="199"/>
      <c r="K258" s="203">
        <f>J258*D219</f>
        <v>0</v>
      </c>
      <c r="L258" s="199"/>
      <c r="M258" s="202">
        <f>L258*D219</f>
        <v>0</v>
      </c>
      <c r="N258" s="199"/>
      <c r="O258" s="203">
        <f>N258*D219</f>
        <v>0</v>
      </c>
    </row>
    <row r="259" spans="2:15" ht="23.4" customHeight="1" x14ac:dyDescent="0.5">
      <c r="B259" s="185" t="str">
        <f t="shared" si="19"/>
        <v>Сахар</v>
      </c>
      <c r="C259" s="186" t="str">
        <f t="shared" si="19"/>
        <v>кг</v>
      </c>
      <c r="D259" s="194"/>
      <c r="E259" s="195">
        <f t="shared" si="17"/>
        <v>0</v>
      </c>
      <c r="F259" s="209"/>
      <c r="G259" s="210">
        <f t="shared" si="18"/>
        <v>0</v>
      </c>
      <c r="H259" s="199"/>
      <c r="I259" s="202">
        <f>H259*D219</f>
        <v>0</v>
      </c>
      <c r="J259" s="199"/>
      <c r="K259" s="203">
        <f>J259*D219</f>
        <v>0</v>
      </c>
      <c r="L259" s="199"/>
      <c r="M259" s="202">
        <f>L259*D219</f>
        <v>0</v>
      </c>
      <c r="N259" s="199"/>
      <c r="O259" s="203">
        <f>N259*D219</f>
        <v>0</v>
      </c>
    </row>
    <row r="260" spans="2:15" ht="23.4" customHeight="1" x14ac:dyDescent="0.5">
      <c r="B260" s="185" t="str">
        <f t="shared" si="19"/>
        <v>соль</v>
      </c>
      <c r="C260" s="186" t="str">
        <f t="shared" si="19"/>
        <v>кг</v>
      </c>
      <c r="D260" s="194"/>
      <c r="E260" s="195">
        <f t="shared" si="17"/>
        <v>0</v>
      </c>
      <c r="F260" s="209"/>
      <c r="G260" s="210">
        <f t="shared" si="18"/>
        <v>0</v>
      </c>
      <c r="H260" s="199"/>
      <c r="I260" s="202">
        <f>H260*D219</f>
        <v>0</v>
      </c>
      <c r="J260" s="199"/>
      <c r="K260" s="203">
        <f>J260*D219</f>
        <v>0</v>
      </c>
      <c r="L260" s="199"/>
      <c r="M260" s="202">
        <f>L260*D219</f>
        <v>0</v>
      </c>
      <c r="N260" s="199"/>
      <c r="O260" s="203">
        <f>N260*D219</f>
        <v>0</v>
      </c>
    </row>
    <row r="261" spans="2:15" ht="23.4" customHeight="1" x14ac:dyDescent="0.5">
      <c r="B261" s="185" t="str">
        <f t="shared" si="19"/>
        <v>Молоко 2,6%</v>
      </c>
      <c r="C261" s="186" t="str">
        <f t="shared" si="19"/>
        <v>л</v>
      </c>
      <c r="D261" s="194"/>
      <c r="E261" s="195">
        <f t="shared" si="17"/>
        <v>0</v>
      </c>
      <c r="F261" s="209"/>
      <c r="G261" s="210">
        <f t="shared" si="18"/>
        <v>0</v>
      </c>
      <c r="H261" s="199"/>
      <c r="I261" s="202">
        <f>H261*D219</f>
        <v>0</v>
      </c>
      <c r="J261" s="199"/>
      <c r="K261" s="203">
        <f>J261*D219</f>
        <v>0</v>
      </c>
      <c r="L261" s="199"/>
      <c r="M261" s="202">
        <f>L261*D219</f>
        <v>0</v>
      </c>
      <c r="N261" s="199"/>
      <c r="O261" s="203">
        <f>N261*D219</f>
        <v>0</v>
      </c>
    </row>
    <row r="262" spans="2:15" ht="23.4" customHeight="1" x14ac:dyDescent="0.5">
      <c r="B262" s="185" t="str">
        <f t="shared" si="19"/>
        <v>Сметана 15%</v>
      </c>
      <c r="C262" s="186" t="str">
        <f t="shared" si="19"/>
        <v>кг</v>
      </c>
      <c r="D262" s="194"/>
      <c r="E262" s="195">
        <f t="shared" si="17"/>
        <v>0</v>
      </c>
      <c r="F262" s="209"/>
      <c r="G262" s="210">
        <f t="shared" si="18"/>
        <v>0</v>
      </c>
      <c r="H262" s="199"/>
      <c r="I262" s="202">
        <f>H262*D219</f>
        <v>0</v>
      </c>
      <c r="J262" s="199"/>
      <c r="K262" s="203">
        <f>J262*D219</f>
        <v>0</v>
      </c>
      <c r="L262" s="199"/>
      <c r="M262" s="202">
        <f>L262*D219</f>
        <v>0</v>
      </c>
      <c r="N262" s="199"/>
      <c r="O262" s="203">
        <f>N262*D219</f>
        <v>0</v>
      </c>
    </row>
    <row r="263" spans="2:15" ht="23.4" customHeight="1" x14ac:dyDescent="0.5">
      <c r="B263" s="185" t="str">
        <f t="shared" si="19"/>
        <v>Томатная паста</v>
      </c>
      <c r="C263" s="186" t="str">
        <f t="shared" si="19"/>
        <v>кг</v>
      </c>
      <c r="D263" s="194"/>
      <c r="E263" s="195">
        <f t="shared" si="17"/>
        <v>0</v>
      </c>
      <c r="F263" s="209"/>
      <c r="G263" s="210">
        <f t="shared" si="18"/>
        <v>0</v>
      </c>
      <c r="H263" s="199"/>
      <c r="I263" s="202">
        <f>H263*D219</f>
        <v>0</v>
      </c>
      <c r="J263" s="199"/>
      <c r="K263" s="203">
        <f>J263*D219</f>
        <v>0</v>
      </c>
      <c r="L263" s="199"/>
      <c r="M263" s="202">
        <f>L263*D219</f>
        <v>0</v>
      </c>
      <c r="N263" s="199"/>
      <c r="O263" s="203">
        <f>N263*D219</f>
        <v>0</v>
      </c>
    </row>
    <row r="264" spans="2:15" ht="23.4" customHeight="1" x14ac:dyDescent="0.5">
      <c r="B264" s="185" t="str">
        <f t="shared" si="19"/>
        <v>Молоко сгущеное</v>
      </c>
      <c r="C264" s="186" t="str">
        <f t="shared" si="19"/>
        <v>кг</v>
      </c>
      <c r="D264" s="194"/>
      <c r="E264" s="195">
        <f t="shared" si="17"/>
        <v>0</v>
      </c>
      <c r="F264" s="209"/>
      <c r="G264" s="210">
        <f t="shared" si="18"/>
        <v>0</v>
      </c>
      <c r="H264" s="199"/>
      <c r="I264" s="202">
        <f>H264*D219</f>
        <v>0</v>
      </c>
      <c r="J264" s="199"/>
      <c r="K264" s="203">
        <f>J264*D219</f>
        <v>0</v>
      </c>
      <c r="L264" s="199"/>
      <c r="M264" s="202">
        <f>L264*D219</f>
        <v>0</v>
      </c>
      <c r="N264" s="199"/>
      <c r="O264" s="203">
        <f>N264*D219</f>
        <v>0</v>
      </c>
    </row>
    <row r="265" spans="2:15" ht="23.4" customHeight="1" x14ac:dyDescent="0.5">
      <c r="B265" s="185" t="str">
        <f t="shared" si="19"/>
        <v>Хлеб пшеничный</v>
      </c>
      <c r="C265" s="186" t="str">
        <f t="shared" si="19"/>
        <v>кг</v>
      </c>
      <c r="D265" s="194"/>
      <c r="E265" s="195">
        <f t="shared" si="17"/>
        <v>0</v>
      </c>
      <c r="F265" s="209"/>
      <c r="G265" s="210">
        <f t="shared" si="18"/>
        <v>0</v>
      </c>
      <c r="H265" s="199"/>
      <c r="I265" s="202">
        <f>H265*D219</f>
        <v>0</v>
      </c>
      <c r="J265" s="199"/>
      <c r="K265" s="203">
        <f>J265*D219</f>
        <v>0</v>
      </c>
      <c r="L265" s="199"/>
      <c r="M265" s="202">
        <f>L265*D219</f>
        <v>0</v>
      </c>
      <c r="N265" s="199"/>
      <c r="O265" s="203">
        <f>N265*D219</f>
        <v>0</v>
      </c>
    </row>
    <row r="266" spans="2:15" ht="23.4" customHeight="1" thickBot="1" x14ac:dyDescent="0.55000000000000004">
      <c r="B266" s="185" t="str">
        <f t="shared" si="19"/>
        <v>Икра кабачковая (конс.)</v>
      </c>
      <c r="C266" s="186" t="str">
        <f t="shared" si="19"/>
        <v>кг</v>
      </c>
      <c r="D266" s="194"/>
      <c r="E266" s="195">
        <f t="shared" si="17"/>
        <v>0</v>
      </c>
      <c r="F266" s="209"/>
      <c r="G266" s="210">
        <f t="shared" si="18"/>
        <v>0</v>
      </c>
      <c r="H266" s="199"/>
      <c r="I266" s="202">
        <f>H266*D219</f>
        <v>0</v>
      </c>
      <c r="J266" s="199"/>
      <c r="K266" s="203">
        <f>J266*D219</f>
        <v>0</v>
      </c>
      <c r="L266" s="199"/>
      <c r="M266" s="202">
        <f>L266*D219</f>
        <v>0</v>
      </c>
      <c r="N266" s="199"/>
      <c r="O266" s="203">
        <f>N266*D219</f>
        <v>0</v>
      </c>
    </row>
    <row r="267" spans="2:15" ht="23.4" customHeight="1" thickBot="1" x14ac:dyDescent="0.3">
      <c r="B267" s="149" t="s">
        <v>108</v>
      </c>
      <c r="C267" s="264" t="s">
        <v>169</v>
      </c>
      <c r="D267" s="265"/>
      <c r="E267" s="150" t="s">
        <v>107</v>
      </c>
      <c r="F267" s="267" t="s">
        <v>187</v>
      </c>
      <c r="G267" s="268"/>
      <c r="H267" s="266" t="s">
        <v>109</v>
      </c>
      <c r="I267" s="264"/>
      <c r="J267" s="264"/>
      <c r="K267" s="265"/>
      <c r="L267" s="266" t="s">
        <v>110</v>
      </c>
      <c r="M267" s="264"/>
      <c r="N267" s="267" t="s">
        <v>167</v>
      </c>
      <c r="O267" s="268"/>
    </row>
    <row r="269" spans="2:15" ht="14.4" thickBot="1" x14ac:dyDescent="0.3"/>
    <row r="270" spans="2:15" ht="28.2" x14ac:dyDescent="0.5">
      <c r="B270" s="242" t="s">
        <v>185</v>
      </c>
      <c r="C270" s="243"/>
      <c r="D270" s="236" t="s">
        <v>143</v>
      </c>
      <c r="E270" s="296">
        <f>E1</f>
        <v>98</v>
      </c>
      <c r="F270" s="124"/>
      <c r="G270" s="1"/>
      <c r="H270" s="310" t="s">
        <v>159</v>
      </c>
      <c r="I270" s="310"/>
      <c r="J270" s="310"/>
      <c r="K270" s="310"/>
      <c r="L270" s="310"/>
      <c r="M270" s="306" t="s">
        <v>64</v>
      </c>
      <c r="N270" s="306"/>
      <c r="O270" s="307"/>
    </row>
    <row r="271" spans="2:15" ht="28.8" thickBot="1" x14ac:dyDescent="0.55000000000000004">
      <c r="B271" s="244"/>
      <c r="C271" s="245"/>
      <c r="D271" s="237"/>
      <c r="E271" s="297"/>
      <c r="F271" s="125"/>
      <c r="G271" s="3"/>
      <c r="H271" s="311"/>
      <c r="I271" s="311"/>
      <c r="J271" s="311"/>
      <c r="K271" s="311"/>
      <c r="L271" s="311"/>
      <c r="M271" s="218" t="s">
        <v>145</v>
      </c>
      <c r="N271" s="290" t="str">
        <f>N2</f>
        <v xml:space="preserve"> Коняшина Н.А.</v>
      </c>
      <c r="O271" s="291"/>
    </row>
    <row r="272" spans="2:15" ht="28.8" thickBot="1" x14ac:dyDescent="0.3">
      <c r="B272" s="231" t="s">
        <v>140</v>
      </c>
      <c r="C272" s="232"/>
      <c r="D272" s="233" t="s">
        <v>144</v>
      </c>
      <c r="E272" s="234"/>
      <c r="F272" s="235"/>
      <c r="G272" s="182" t="s">
        <v>161</v>
      </c>
      <c r="H272" s="184" t="s">
        <v>198</v>
      </c>
      <c r="I272" s="182" t="s">
        <v>150</v>
      </c>
      <c r="J272" s="184" t="s">
        <v>204</v>
      </c>
      <c r="K272" s="184" t="s">
        <v>199</v>
      </c>
      <c r="L272" s="183" t="s">
        <v>188</v>
      </c>
      <c r="M272" s="218"/>
      <c r="N272" s="290"/>
      <c r="O272" s="291"/>
    </row>
    <row r="273" spans="2:15" ht="24" thickBot="1" x14ac:dyDescent="0.5">
      <c r="B273" s="216" t="s">
        <v>121</v>
      </c>
      <c r="C273" s="217"/>
      <c r="D273" s="144">
        <f>D4+D58+D112+D166+D219</f>
        <v>47</v>
      </c>
      <c r="E273" s="6"/>
      <c r="F273" s="6"/>
      <c r="G273" s="138"/>
      <c r="H273" s="139"/>
      <c r="I273" s="139"/>
      <c r="J273" s="139"/>
      <c r="K273" s="139"/>
      <c r="L273" s="139"/>
      <c r="M273" s="134"/>
      <c r="N273" s="134"/>
      <c r="O273" s="135"/>
    </row>
    <row r="274" spans="2:15" ht="25.8" thickBot="1" x14ac:dyDescent="0.5">
      <c r="B274" s="240" t="s">
        <v>0</v>
      </c>
      <c r="C274" s="241"/>
      <c r="D274" s="145">
        <f>D5+D59+D113+D167+D220</f>
        <v>47</v>
      </c>
      <c r="E274" s="72"/>
      <c r="F274" s="6"/>
      <c r="G274" s="230" t="s">
        <v>22</v>
      </c>
      <c r="H274" s="222"/>
      <c r="I274" s="222"/>
      <c r="J274" s="222"/>
      <c r="K274" s="222"/>
      <c r="L274" s="222"/>
      <c r="M274" s="134"/>
      <c r="N274" s="134"/>
      <c r="O274" s="135"/>
    </row>
    <row r="275" spans="2:15" ht="25.8" thickBot="1" x14ac:dyDescent="0.5">
      <c r="B275" s="211" t="s">
        <v>163</v>
      </c>
      <c r="C275" s="212"/>
      <c r="D275" s="206">
        <f>G284/D274</f>
        <v>77.384255319148949</v>
      </c>
      <c r="E275" s="32"/>
      <c r="F275" s="33"/>
      <c r="G275" s="140"/>
      <c r="H275" s="141"/>
      <c r="I275" s="141"/>
      <c r="J275" s="141"/>
      <c r="K275" s="141"/>
      <c r="L275" s="141"/>
      <c r="M275" s="136"/>
      <c r="N275" s="136"/>
      <c r="O275" s="137"/>
    </row>
    <row r="276" spans="2:15" ht="25.8" thickBot="1" x14ac:dyDescent="0.5">
      <c r="B276" s="211" t="s">
        <v>164</v>
      </c>
      <c r="C276" s="212"/>
      <c r="D276" s="206">
        <f>G286/D274</f>
        <v>0</v>
      </c>
      <c r="E276" s="32"/>
      <c r="F276" s="122"/>
      <c r="G276" s="128"/>
      <c r="H276" s="129"/>
      <c r="I276" s="129"/>
      <c r="J276" s="129"/>
      <c r="K276" s="129"/>
      <c r="L276" s="129"/>
      <c r="M276" s="126"/>
      <c r="N276" s="126"/>
      <c r="O276" s="127"/>
    </row>
    <row r="277" spans="2:15" ht="25.2" thickBot="1" x14ac:dyDescent="0.3">
      <c r="B277" s="303" t="s">
        <v>24</v>
      </c>
      <c r="C277" s="251" t="s">
        <v>23</v>
      </c>
      <c r="D277" s="216" t="s">
        <v>49</v>
      </c>
      <c r="E277" s="254"/>
      <c r="F277" s="298" t="s">
        <v>147</v>
      </c>
      <c r="G277" s="257" t="s">
        <v>153</v>
      </c>
      <c r="H277" s="211" t="s">
        <v>142</v>
      </c>
      <c r="I277" s="212"/>
      <c r="J277" s="212"/>
      <c r="K277" s="159"/>
      <c r="L277" s="308"/>
      <c r="M277" s="309"/>
      <c r="N277" s="309"/>
      <c r="O277" s="159"/>
    </row>
    <row r="278" spans="2:15" ht="19.2" x14ac:dyDescent="0.35">
      <c r="B278" s="304"/>
      <c r="C278" s="252"/>
      <c r="D278" s="257" t="s">
        <v>149</v>
      </c>
      <c r="E278" s="257" t="s">
        <v>131</v>
      </c>
      <c r="F278" s="299"/>
      <c r="G278" s="258"/>
      <c r="H278" s="262"/>
      <c r="I278" s="263"/>
      <c r="J278" s="263"/>
      <c r="K278" s="95"/>
      <c r="L278" s="262"/>
      <c r="M278" s="263"/>
      <c r="N278" s="263"/>
      <c r="O278" s="95"/>
    </row>
    <row r="279" spans="2:15" ht="19.2" x14ac:dyDescent="0.35">
      <c r="B279" s="304"/>
      <c r="C279" s="252"/>
      <c r="D279" s="258"/>
      <c r="E279" s="258"/>
      <c r="F279" s="299"/>
      <c r="G279" s="258"/>
      <c r="H279" s="246"/>
      <c r="I279" s="247"/>
      <c r="J279" s="247"/>
      <c r="K279" s="96"/>
      <c r="L279" s="246"/>
      <c r="M279" s="247"/>
      <c r="N279" s="247"/>
      <c r="O279" s="96"/>
    </row>
    <row r="280" spans="2:15" ht="19.2" x14ac:dyDescent="0.35">
      <c r="B280" s="304"/>
      <c r="C280" s="252"/>
      <c r="D280" s="258"/>
      <c r="E280" s="258"/>
      <c r="F280" s="299"/>
      <c r="G280" s="258"/>
      <c r="H280" s="246"/>
      <c r="I280" s="247"/>
      <c r="J280" s="247"/>
      <c r="K280" s="96"/>
      <c r="L280" s="246"/>
      <c r="M280" s="247"/>
      <c r="N280" s="247"/>
      <c r="O280" s="96"/>
    </row>
    <row r="281" spans="2:15" ht="19.2" x14ac:dyDescent="0.35">
      <c r="B281" s="304"/>
      <c r="C281" s="252"/>
      <c r="D281" s="258"/>
      <c r="E281" s="258"/>
      <c r="F281" s="299"/>
      <c r="G281" s="258"/>
      <c r="H281" s="246"/>
      <c r="I281" s="247"/>
      <c r="J281" s="247"/>
      <c r="K281" s="96"/>
      <c r="L281" s="246"/>
      <c r="M281" s="247"/>
      <c r="N281" s="247"/>
      <c r="O281" s="96"/>
    </row>
    <row r="282" spans="2:15" ht="19.2" x14ac:dyDescent="0.35">
      <c r="B282" s="304"/>
      <c r="C282" s="252"/>
      <c r="D282" s="258"/>
      <c r="E282" s="258"/>
      <c r="F282" s="299"/>
      <c r="G282" s="258"/>
      <c r="H282" s="246"/>
      <c r="I282" s="247"/>
      <c r="J282" s="247"/>
      <c r="K282" s="96"/>
      <c r="L282" s="246"/>
      <c r="M282" s="247"/>
      <c r="N282" s="247"/>
      <c r="O282" s="96"/>
    </row>
    <row r="283" spans="2:15" ht="19.8" thickBot="1" x14ac:dyDescent="0.4">
      <c r="B283" s="304"/>
      <c r="C283" s="252"/>
      <c r="D283" s="258"/>
      <c r="E283" s="258"/>
      <c r="F283" s="299"/>
      <c r="G283" s="259"/>
      <c r="H283" s="301"/>
      <c r="I283" s="302"/>
      <c r="J283" s="302"/>
      <c r="K283" s="97"/>
      <c r="L283" s="301"/>
      <c r="M283" s="302"/>
      <c r="N283" s="302"/>
      <c r="O283" s="97"/>
    </row>
    <row r="284" spans="2:15" x14ac:dyDescent="0.25">
      <c r="B284" s="304"/>
      <c r="C284" s="252"/>
      <c r="D284" s="258"/>
      <c r="E284" s="258"/>
      <c r="F284" s="299"/>
      <c r="G284" s="312">
        <f>SUM(G287:G320)</f>
        <v>3637.0600000000004</v>
      </c>
      <c r="H284" s="276" t="s">
        <v>77</v>
      </c>
      <c r="I284" s="269" t="s">
        <v>78</v>
      </c>
      <c r="J284" s="276" t="s">
        <v>77</v>
      </c>
      <c r="K284" s="269" t="s">
        <v>78</v>
      </c>
      <c r="L284" s="287" t="s">
        <v>77</v>
      </c>
      <c r="M284" s="288" t="s">
        <v>78</v>
      </c>
      <c r="N284" s="287" t="s">
        <v>77</v>
      </c>
      <c r="O284" s="269" t="s">
        <v>78</v>
      </c>
    </row>
    <row r="285" spans="2:15" ht="36.6" customHeight="1" thickBot="1" x14ac:dyDescent="0.3">
      <c r="B285" s="305"/>
      <c r="C285" s="253"/>
      <c r="D285" s="259"/>
      <c r="E285" s="259"/>
      <c r="F285" s="300"/>
      <c r="G285" s="313"/>
      <c r="H285" s="277"/>
      <c r="I285" s="270"/>
      <c r="J285" s="277"/>
      <c r="K285" s="270"/>
      <c r="L285" s="277"/>
      <c r="M285" s="289"/>
      <c r="N285" s="277"/>
      <c r="O285" s="270"/>
    </row>
    <row r="286" spans="2:15" ht="25.5" customHeight="1" x14ac:dyDescent="0.5">
      <c r="B286" s="153" t="str">
        <f>B17</f>
        <v>ВОДА</v>
      </c>
      <c r="C286" s="133" t="s">
        <v>4</v>
      </c>
      <c r="D286" s="191">
        <f t="shared" ref="D286:O286" si="20">D17+D71+D125+D179+D232</f>
        <v>0</v>
      </c>
      <c r="E286" s="189">
        <f t="shared" si="20"/>
        <v>0</v>
      </c>
      <c r="F286" s="204"/>
      <c r="G286" s="204">
        <f t="shared" si="20"/>
        <v>0</v>
      </c>
      <c r="H286" s="189">
        <f t="shared" si="20"/>
        <v>0</v>
      </c>
      <c r="I286" s="189">
        <f t="shared" si="20"/>
        <v>0</v>
      </c>
      <c r="J286" s="189">
        <f t="shared" si="20"/>
        <v>0</v>
      </c>
      <c r="K286" s="189">
        <f t="shared" si="20"/>
        <v>0</v>
      </c>
      <c r="L286" s="189">
        <f t="shared" si="20"/>
        <v>0</v>
      </c>
      <c r="M286" s="189">
        <f t="shared" si="20"/>
        <v>0</v>
      </c>
      <c r="N286" s="189">
        <f t="shared" si="20"/>
        <v>0</v>
      </c>
      <c r="O286" s="189">
        <f t="shared" si="20"/>
        <v>0</v>
      </c>
    </row>
    <row r="287" spans="2:15" ht="25.5" customHeight="1" x14ac:dyDescent="0.5">
      <c r="B287" s="185" t="str">
        <f>B18</f>
        <v>Кофейный напиток</v>
      </c>
      <c r="C287" s="186" t="s">
        <v>1</v>
      </c>
      <c r="D287" s="192">
        <f t="shared" ref="D287:O287" si="21">D18+D72+D126+D180+D233</f>
        <v>0</v>
      </c>
      <c r="E287" s="190">
        <f t="shared" si="21"/>
        <v>0</v>
      </c>
      <c r="F287" s="205"/>
      <c r="G287" s="205">
        <f t="shared" si="21"/>
        <v>0</v>
      </c>
      <c r="H287" s="190">
        <f t="shared" si="21"/>
        <v>0</v>
      </c>
      <c r="I287" s="190">
        <f t="shared" si="21"/>
        <v>0</v>
      </c>
      <c r="J287" s="190">
        <f t="shared" si="21"/>
        <v>0</v>
      </c>
      <c r="K287" s="190">
        <f t="shared" si="21"/>
        <v>0</v>
      </c>
      <c r="L287" s="190">
        <f t="shared" si="21"/>
        <v>0</v>
      </c>
      <c r="M287" s="190">
        <f t="shared" si="21"/>
        <v>0</v>
      </c>
      <c r="N287" s="190">
        <f t="shared" si="21"/>
        <v>0</v>
      </c>
      <c r="O287" s="190">
        <f t="shared" si="21"/>
        <v>0</v>
      </c>
    </row>
    <row r="288" spans="2:15" ht="25.5" customHeight="1" x14ac:dyDescent="0.5">
      <c r="B288" s="185" t="str">
        <f t="shared" ref="B288:B320" si="22">B19</f>
        <v>Крупа гречневая</v>
      </c>
      <c r="C288" s="186" t="s">
        <v>1</v>
      </c>
      <c r="D288" s="192">
        <f t="shared" ref="D288:O288" si="23">D19+D73+D127+D181+D234</f>
        <v>0</v>
      </c>
      <c r="E288" s="190">
        <f t="shared" si="23"/>
        <v>0</v>
      </c>
      <c r="F288" s="205"/>
      <c r="G288" s="205">
        <f t="shared" si="23"/>
        <v>0</v>
      </c>
      <c r="H288" s="190">
        <f t="shared" si="23"/>
        <v>0</v>
      </c>
      <c r="I288" s="190">
        <f t="shared" si="23"/>
        <v>0</v>
      </c>
      <c r="J288" s="190">
        <f t="shared" si="23"/>
        <v>0</v>
      </c>
      <c r="K288" s="190">
        <f t="shared" si="23"/>
        <v>0</v>
      </c>
      <c r="L288" s="190">
        <f t="shared" si="23"/>
        <v>0</v>
      </c>
      <c r="M288" s="190">
        <f t="shared" si="23"/>
        <v>0</v>
      </c>
      <c r="N288" s="190">
        <f t="shared" si="23"/>
        <v>0</v>
      </c>
      <c r="O288" s="190">
        <f t="shared" si="23"/>
        <v>0</v>
      </c>
    </row>
    <row r="289" spans="2:15" ht="25.5" customHeight="1" x14ac:dyDescent="0.5">
      <c r="B289" s="185" t="str">
        <f t="shared" si="22"/>
        <v>Крупа манная</v>
      </c>
      <c r="C289" s="186" t="s">
        <v>1</v>
      </c>
      <c r="D289" s="192">
        <f t="shared" ref="D289:O289" si="24">D20+D74+D128+D182+D235</f>
        <v>0</v>
      </c>
      <c r="E289" s="190">
        <f t="shared" si="24"/>
        <v>0</v>
      </c>
      <c r="F289" s="205"/>
      <c r="G289" s="205">
        <f t="shared" si="24"/>
        <v>0</v>
      </c>
      <c r="H289" s="190">
        <f t="shared" si="24"/>
        <v>0</v>
      </c>
      <c r="I289" s="190">
        <f t="shared" si="24"/>
        <v>0</v>
      </c>
      <c r="J289" s="190">
        <f t="shared" si="24"/>
        <v>0</v>
      </c>
      <c r="K289" s="190">
        <f t="shared" si="24"/>
        <v>0</v>
      </c>
      <c r="L289" s="190">
        <f t="shared" si="24"/>
        <v>0</v>
      </c>
      <c r="M289" s="190">
        <f t="shared" si="24"/>
        <v>0</v>
      </c>
      <c r="N289" s="190">
        <f t="shared" si="24"/>
        <v>0</v>
      </c>
      <c r="O289" s="190">
        <f t="shared" si="24"/>
        <v>0</v>
      </c>
    </row>
    <row r="290" spans="2:15" ht="25.5" customHeight="1" x14ac:dyDescent="0.5">
      <c r="B290" s="185" t="str">
        <f t="shared" si="22"/>
        <v>Макаронные изделия</v>
      </c>
      <c r="C290" s="186" t="s">
        <v>1</v>
      </c>
      <c r="D290" s="192">
        <f t="shared" ref="D290:O290" si="25">D21+D75+D129+D183+D236</f>
        <v>2.4</v>
      </c>
      <c r="E290" s="190">
        <f t="shared" si="25"/>
        <v>2.3969999999999998</v>
      </c>
      <c r="F290" s="205"/>
      <c r="G290" s="205">
        <f t="shared" si="25"/>
        <v>232.79999999999998</v>
      </c>
      <c r="H290" s="190">
        <f t="shared" si="25"/>
        <v>5.0999999999999997E-2</v>
      </c>
      <c r="I290" s="190">
        <f t="shared" si="25"/>
        <v>2.3969999999999998</v>
      </c>
      <c r="J290" s="190">
        <f t="shared" si="25"/>
        <v>0</v>
      </c>
      <c r="K290" s="190">
        <f t="shared" si="25"/>
        <v>0</v>
      </c>
      <c r="L290" s="190">
        <f t="shared" si="25"/>
        <v>0</v>
      </c>
      <c r="M290" s="190">
        <f t="shared" si="25"/>
        <v>0</v>
      </c>
      <c r="N290" s="190">
        <f t="shared" si="25"/>
        <v>0</v>
      </c>
      <c r="O290" s="190">
        <f t="shared" si="25"/>
        <v>0</v>
      </c>
    </row>
    <row r="291" spans="2:15" ht="25.5" customHeight="1" x14ac:dyDescent="0.5">
      <c r="B291" s="185" t="str">
        <f t="shared" si="22"/>
        <v>Масло подсолнечное рафин.</v>
      </c>
      <c r="C291" s="186" t="s">
        <v>1</v>
      </c>
      <c r="D291" s="192">
        <f t="shared" ref="D291:O291" si="26">D22+D76+D130+D184+D237</f>
        <v>0</v>
      </c>
      <c r="E291" s="190">
        <f t="shared" si="26"/>
        <v>0</v>
      </c>
      <c r="F291" s="205"/>
      <c r="G291" s="205">
        <f t="shared" si="26"/>
        <v>0</v>
      </c>
      <c r="H291" s="190">
        <f t="shared" si="26"/>
        <v>0</v>
      </c>
      <c r="I291" s="190">
        <f t="shared" si="26"/>
        <v>0</v>
      </c>
      <c r="J291" s="190">
        <f t="shared" si="26"/>
        <v>0</v>
      </c>
      <c r="K291" s="190">
        <f t="shared" si="26"/>
        <v>0</v>
      </c>
      <c r="L291" s="190">
        <f t="shared" si="26"/>
        <v>0</v>
      </c>
      <c r="M291" s="190">
        <f t="shared" si="26"/>
        <v>0</v>
      </c>
      <c r="N291" s="190">
        <f t="shared" si="26"/>
        <v>0</v>
      </c>
      <c r="O291" s="190">
        <f t="shared" si="26"/>
        <v>0</v>
      </c>
    </row>
    <row r="292" spans="2:15" ht="25.5" customHeight="1" x14ac:dyDescent="0.5">
      <c r="B292" s="185" t="str">
        <f t="shared" si="22"/>
        <v>Печенье песочно-сливочное</v>
      </c>
      <c r="C292" s="186" t="s">
        <v>1</v>
      </c>
      <c r="D292" s="192">
        <f t="shared" ref="D292:O292" si="27">D23+D77+D131+D185+D238</f>
        <v>0</v>
      </c>
      <c r="E292" s="190">
        <f t="shared" si="27"/>
        <v>0</v>
      </c>
      <c r="F292" s="205"/>
      <c r="G292" s="205">
        <f t="shared" si="27"/>
        <v>0</v>
      </c>
      <c r="H292" s="190">
        <f t="shared" si="27"/>
        <v>0</v>
      </c>
      <c r="I292" s="190">
        <f t="shared" si="27"/>
        <v>0</v>
      </c>
      <c r="J292" s="190">
        <f t="shared" si="27"/>
        <v>0</v>
      </c>
      <c r="K292" s="190">
        <f t="shared" si="27"/>
        <v>0</v>
      </c>
      <c r="L292" s="190">
        <f t="shared" si="27"/>
        <v>0</v>
      </c>
      <c r="M292" s="190">
        <f t="shared" si="27"/>
        <v>0</v>
      </c>
      <c r="N292" s="190">
        <f t="shared" si="27"/>
        <v>0</v>
      </c>
      <c r="O292" s="190">
        <f t="shared" si="27"/>
        <v>0</v>
      </c>
    </row>
    <row r="293" spans="2:15" ht="25.5" customHeight="1" x14ac:dyDescent="0.5">
      <c r="B293" s="185" t="str">
        <f t="shared" si="22"/>
        <v>Сосиска мясная</v>
      </c>
      <c r="C293" s="186" t="s">
        <v>1</v>
      </c>
      <c r="D293" s="192">
        <f t="shared" ref="D293:O293" si="28">D24+D78+D132+D186+D239</f>
        <v>0</v>
      </c>
      <c r="E293" s="190">
        <f t="shared" si="28"/>
        <v>0</v>
      </c>
      <c r="F293" s="205"/>
      <c r="G293" s="205">
        <f t="shared" si="28"/>
        <v>0</v>
      </c>
      <c r="H293" s="190">
        <f t="shared" si="28"/>
        <v>0</v>
      </c>
      <c r="I293" s="190">
        <f t="shared" si="28"/>
        <v>0</v>
      </c>
      <c r="J293" s="190">
        <f t="shared" si="28"/>
        <v>0</v>
      </c>
      <c r="K293" s="190">
        <f t="shared" si="28"/>
        <v>0</v>
      </c>
      <c r="L293" s="190">
        <f t="shared" si="28"/>
        <v>0</v>
      </c>
      <c r="M293" s="190">
        <f t="shared" si="28"/>
        <v>0</v>
      </c>
      <c r="N293" s="190">
        <f t="shared" si="28"/>
        <v>0</v>
      </c>
      <c r="O293" s="190">
        <f t="shared" si="28"/>
        <v>0</v>
      </c>
    </row>
    <row r="294" spans="2:15" ht="25.5" customHeight="1" x14ac:dyDescent="0.5">
      <c r="B294" s="185" t="str">
        <f t="shared" si="22"/>
        <v>Крупа пшеничная</v>
      </c>
      <c r="C294" s="186" t="s">
        <v>1</v>
      </c>
      <c r="D294" s="192">
        <f t="shared" ref="D294:O294" si="29">D25+D79+D133+D187+D240</f>
        <v>0</v>
      </c>
      <c r="E294" s="190">
        <f t="shared" si="29"/>
        <v>0</v>
      </c>
      <c r="F294" s="205"/>
      <c r="G294" s="205">
        <f t="shared" si="29"/>
        <v>0</v>
      </c>
      <c r="H294" s="190">
        <f t="shared" si="29"/>
        <v>0</v>
      </c>
      <c r="I294" s="190">
        <f t="shared" si="29"/>
        <v>0</v>
      </c>
      <c r="J294" s="190">
        <f t="shared" si="29"/>
        <v>0</v>
      </c>
      <c r="K294" s="190">
        <f t="shared" si="29"/>
        <v>0</v>
      </c>
      <c r="L294" s="190">
        <f t="shared" si="29"/>
        <v>0</v>
      </c>
      <c r="M294" s="190">
        <f t="shared" si="29"/>
        <v>0</v>
      </c>
      <c r="N294" s="190">
        <f t="shared" si="29"/>
        <v>0</v>
      </c>
      <c r="O294" s="190">
        <f t="shared" si="29"/>
        <v>0</v>
      </c>
    </row>
    <row r="295" spans="2:15" ht="25.5" customHeight="1" x14ac:dyDescent="0.5">
      <c r="B295" s="185" t="str">
        <f t="shared" si="22"/>
        <v>Рис</v>
      </c>
      <c r="C295" s="186" t="s">
        <v>1</v>
      </c>
      <c r="D295" s="192">
        <f t="shared" ref="D295:O295" si="30">D26+D80+D134+D188+D241</f>
        <v>0</v>
      </c>
      <c r="E295" s="190">
        <f t="shared" si="30"/>
        <v>0</v>
      </c>
      <c r="F295" s="205"/>
      <c r="G295" s="205">
        <f t="shared" si="30"/>
        <v>0</v>
      </c>
      <c r="H295" s="190">
        <f t="shared" si="30"/>
        <v>0</v>
      </c>
      <c r="I295" s="190">
        <f t="shared" si="30"/>
        <v>0</v>
      </c>
      <c r="J295" s="190">
        <f t="shared" si="30"/>
        <v>0</v>
      </c>
      <c r="K295" s="190">
        <f t="shared" si="30"/>
        <v>0</v>
      </c>
      <c r="L295" s="190">
        <f t="shared" si="30"/>
        <v>0</v>
      </c>
      <c r="M295" s="190">
        <f t="shared" si="30"/>
        <v>0</v>
      </c>
      <c r="N295" s="190">
        <f t="shared" si="30"/>
        <v>0</v>
      </c>
      <c r="O295" s="190">
        <f t="shared" si="30"/>
        <v>0</v>
      </c>
    </row>
    <row r="296" spans="2:15" ht="25.5" customHeight="1" x14ac:dyDescent="0.5">
      <c r="B296" s="185" t="str">
        <f t="shared" si="22"/>
        <v>Сок фруктово-ягодный</v>
      </c>
      <c r="C296" s="186" t="s">
        <v>1</v>
      </c>
      <c r="D296" s="192">
        <f t="shared" ref="D296:O296" si="31">D27+D81+D135+D189+D242</f>
        <v>0</v>
      </c>
      <c r="E296" s="190">
        <f t="shared" si="31"/>
        <v>0</v>
      </c>
      <c r="F296" s="205"/>
      <c r="G296" s="205">
        <f t="shared" si="31"/>
        <v>0</v>
      </c>
      <c r="H296" s="190">
        <f t="shared" si="31"/>
        <v>0</v>
      </c>
      <c r="I296" s="190">
        <f t="shared" si="31"/>
        <v>0</v>
      </c>
      <c r="J296" s="190">
        <f t="shared" si="31"/>
        <v>0</v>
      </c>
      <c r="K296" s="190">
        <f t="shared" si="31"/>
        <v>0</v>
      </c>
      <c r="L296" s="190">
        <f t="shared" si="31"/>
        <v>0</v>
      </c>
      <c r="M296" s="190">
        <f t="shared" si="31"/>
        <v>0</v>
      </c>
      <c r="N296" s="190">
        <f t="shared" si="31"/>
        <v>0</v>
      </c>
      <c r="O296" s="190">
        <f t="shared" si="31"/>
        <v>0</v>
      </c>
    </row>
    <row r="297" spans="2:15" ht="25.5" customHeight="1" x14ac:dyDescent="0.5">
      <c r="B297" s="185" t="str">
        <f t="shared" si="22"/>
        <v>Чай чёрный</v>
      </c>
      <c r="C297" s="186" t="s">
        <v>1</v>
      </c>
      <c r="D297" s="192">
        <f t="shared" ref="D297:O297" si="32">D28+D82+D136+D190+D243</f>
        <v>0.01</v>
      </c>
      <c r="E297" s="190">
        <f t="shared" si="32"/>
        <v>9.4000000000000004E-3</v>
      </c>
      <c r="F297" s="205"/>
      <c r="G297" s="205">
        <f t="shared" si="32"/>
        <v>7.5</v>
      </c>
      <c r="H297" s="190">
        <f t="shared" si="32"/>
        <v>2.0000000000000001E-4</v>
      </c>
      <c r="I297" s="190">
        <f t="shared" si="32"/>
        <v>9.4000000000000004E-3</v>
      </c>
      <c r="J297" s="190">
        <f t="shared" si="32"/>
        <v>0</v>
      </c>
      <c r="K297" s="190">
        <f t="shared" si="32"/>
        <v>0</v>
      </c>
      <c r="L297" s="190">
        <f t="shared" si="32"/>
        <v>0</v>
      </c>
      <c r="M297" s="190">
        <f t="shared" si="32"/>
        <v>0</v>
      </c>
      <c r="N297" s="190">
        <f t="shared" si="32"/>
        <v>0</v>
      </c>
      <c r="O297" s="190">
        <f t="shared" si="32"/>
        <v>0</v>
      </c>
    </row>
    <row r="298" spans="2:15" ht="25.5" customHeight="1" x14ac:dyDescent="0.5">
      <c r="B298" s="185" t="str">
        <f t="shared" si="22"/>
        <v>Свекла</v>
      </c>
      <c r="C298" s="186" t="s">
        <v>1</v>
      </c>
      <c r="D298" s="192">
        <f t="shared" ref="D298:O298" si="33">D29+D83+D137+D191+D244</f>
        <v>0</v>
      </c>
      <c r="E298" s="190">
        <f t="shared" si="33"/>
        <v>0</v>
      </c>
      <c r="F298" s="205"/>
      <c r="G298" s="205">
        <f t="shared" si="33"/>
        <v>0</v>
      </c>
      <c r="H298" s="190">
        <f t="shared" si="33"/>
        <v>0</v>
      </c>
      <c r="I298" s="190">
        <f t="shared" si="33"/>
        <v>0</v>
      </c>
      <c r="J298" s="190">
        <f t="shared" si="33"/>
        <v>0</v>
      </c>
      <c r="K298" s="190">
        <f t="shared" si="33"/>
        <v>0</v>
      </c>
      <c r="L298" s="190">
        <f t="shared" si="33"/>
        <v>0</v>
      </c>
      <c r="M298" s="190">
        <f t="shared" si="33"/>
        <v>0</v>
      </c>
      <c r="N298" s="190">
        <f t="shared" si="33"/>
        <v>0</v>
      </c>
      <c r="O298" s="190">
        <f t="shared" si="33"/>
        <v>0</v>
      </c>
    </row>
    <row r="299" spans="2:15" ht="25.5" customHeight="1" x14ac:dyDescent="0.5">
      <c r="B299" s="185" t="str">
        <f t="shared" si="22"/>
        <v>Капуста</v>
      </c>
      <c r="C299" s="186" t="s">
        <v>1</v>
      </c>
      <c r="D299" s="192">
        <f t="shared" ref="D299:O299" si="34">D30+D84+D138+D192+D245</f>
        <v>0</v>
      </c>
      <c r="E299" s="190">
        <f t="shared" si="34"/>
        <v>0</v>
      </c>
      <c r="F299" s="205"/>
      <c r="G299" s="205">
        <f t="shared" si="34"/>
        <v>0</v>
      </c>
      <c r="H299" s="190">
        <f t="shared" si="34"/>
        <v>0</v>
      </c>
      <c r="I299" s="190">
        <f t="shared" si="34"/>
        <v>0</v>
      </c>
      <c r="J299" s="190">
        <f t="shared" si="34"/>
        <v>0</v>
      </c>
      <c r="K299" s="190">
        <f t="shared" si="34"/>
        <v>0</v>
      </c>
      <c r="L299" s="190">
        <f t="shared" si="34"/>
        <v>0</v>
      </c>
      <c r="M299" s="190">
        <f t="shared" si="34"/>
        <v>0</v>
      </c>
      <c r="N299" s="190">
        <f t="shared" si="34"/>
        <v>0</v>
      </c>
      <c r="O299" s="190">
        <f t="shared" si="34"/>
        <v>0</v>
      </c>
    </row>
    <row r="300" spans="2:15" ht="25.5" customHeight="1" x14ac:dyDescent="0.5">
      <c r="B300" s="185" t="str">
        <f t="shared" si="22"/>
        <v>Картофель</v>
      </c>
      <c r="C300" s="186" t="s">
        <v>1</v>
      </c>
      <c r="D300" s="192">
        <f t="shared" ref="D300:O300" si="35">D31+D85+D139+D193+D246</f>
        <v>0</v>
      </c>
      <c r="E300" s="190">
        <f t="shared" si="35"/>
        <v>0</v>
      </c>
      <c r="F300" s="205"/>
      <c r="G300" s="205">
        <f t="shared" si="35"/>
        <v>0</v>
      </c>
      <c r="H300" s="190">
        <f t="shared" si="35"/>
        <v>0</v>
      </c>
      <c r="I300" s="190">
        <f t="shared" si="35"/>
        <v>0</v>
      </c>
      <c r="J300" s="190">
        <f t="shared" si="35"/>
        <v>0</v>
      </c>
      <c r="K300" s="190">
        <f t="shared" si="35"/>
        <v>0</v>
      </c>
      <c r="L300" s="190">
        <f t="shared" si="35"/>
        <v>0</v>
      </c>
      <c r="M300" s="190">
        <f t="shared" si="35"/>
        <v>0</v>
      </c>
      <c r="N300" s="190">
        <f t="shared" si="35"/>
        <v>0</v>
      </c>
      <c r="O300" s="190">
        <f t="shared" si="35"/>
        <v>0</v>
      </c>
    </row>
    <row r="301" spans="2:15" ht="25.5" customHeight="1" x14ac:dyDescent="0.5">
      <c r="B301" s="185" t="str">
        <f t="shared" si="22"/>
        <v>Лук</v>
      </c>
      <c r="C301" s="186" t="s">
        <v>1</v>
      </c>
      <c r="D301" s="192">
        <f t="shared" ref="D301:O301" si="36">D32+D86+D140+D194+D247</f>
        <v>0</v>
      </c>
      <c r="E301" s="190">
        <f t="shared" si="36"/>
        <v>0</v>
      </c>
      <c r="F301" s="205"/>
      <c r="G301" s="205">
        <f t="shared" si="36"/>
        <v>0</v>
      </c>
      <c r="H301" s="190">
        <f t="shared" si="36"/>
        <v>0</v>
      </c>
      <c r="I301" s="190">
        <f t="shared" si="36"/>
        <v>0</v>
      </c>
      <c r="J301" s="190">
        <f t="shared" si="36"/>
        <v>0</v>
      </c>
      <c r="K301" s="190">
        <f t="shared" si="36"/>
        <v>0</v>
      </c>
      <c r="L301" s="190">
        <f t="shared" si="36"/>
        <v>0</v>
      </c>
      <c r="M301" s="190">
        <f t="shared" si="36"/>
        <v>0</v>
      </c>
      <c r="N301" s="190">
        <f t="shared" si="36"/>
        <v>0</v>
      </c>
      <c r="O301" s="190">
        <f t="shared" si="36"/>
        <v>0</v>
      </c>
    </row>
    <row r="302" spans="2:15" ht="25.5" customHeight="1" x14ac:dyDescent="0.5">
      <c r="B302" s="185" t="str">
        <f t="shared" si="22"/>
        <v>Морковь</v>
      </c>
      <c r="C302" s="186" t="s">
        <v>1</v>
      </c>
      <c r="D302" s="192">
        <f t="shared" ref="D302:O302" si="37">D33+D87+D141+D195+D248</f>
        <v>0</v>
      </c>
      <c r="E302" s="190">
        <f t="shared" si="37"/>
        <v>0</v>
      </c>
      <c r="F302" s="205"/>
      <c r="G302" s="205">
        <f t="shared" si="37"/>
        <v>0</v>
      </c>
      <c r="H302" s="190">
        <f t="shared" si="37"/>
        <v>0</v>
      </c>
      <c r="I302" s="190">
        <f t="shared" si="37"/>
        <v>0</v>
      </c>
      <c r="J302" s="190">
        <f t="shared" si="37"/>
        <v>0</v>
      </c>
      <c r="K302" s="190">
        <f t="shared" si="37"/>
        <v>0</v>
      </c>
      <c r="L302" s="190">
        <f t="shared" si="37"/>
        <v>0</v>
      </c>
      <c r="M302" s="190">
        <f t="shared" si="37"/>
        <v>0</v>
      </c>
      <c r="N302" s="190">
        <f t="shared" si="37"/>
        <v>0</v>
      </c>
      <c r="O302" s="190">
        <f t="shared" si="37"/>
        <v>0</v>
      </c>
    </row>
    <row r="303" spans="2:15" ht="25.5" customHeight="1" x14ac:dyDescent="0.5">
      <c r="B303" s="185" t="str">
        <f t="shared" si="22"/>
        <v>Мука пшеничная</v>
      </c>
      <c r="C303" s="186" t="s">
        <v>1</v>
      </c>
      <c r="D303" s="192">
        <f t="shared" ref="D303:O303" si="38">D34+D88+D142+D196+D249</f>
        <v>0</v>
      </c>
      <c r="E303" s="190">
        <f t="shared" si="38"/>
        <v>0</v>
      </c>
      <c r="F303" s="205"/>
      <c r="G303" s="205">
        <f t="shared" si="38"/>
        <v>0</v>
      </c>
      <c r="H303" s="190">
        <f t="shared" si="38"/>
        <v>0</v>
      </c>
      <c r="I303" s="190">
        <f t="shared" si="38"/>
        <v>0</v>
      </c>
      <c r="J303" s="190">
        <f t="shared" si="38"/>
        <v>0</v>
      </c>
      <c r="K303" s="190">
        <f t="shared" si="38"/>
        <v>0</v>
      </c>
      <c r="L303" s="190">
        <f t="shared" si="38"/>
        <v>0</v>
      </c>
      <c r="M303" s="190">
        <f t="shared" si="38"/>
        <v>0</v>
      </c>
      <c r="N303" s="190">
        <f t="shared" si="38"/>
        <v>0</v>
      </c>
      <c r="O303" s="190">
        <f t="shared" si="38"/>
        <v>0</v>
      </c>
    </row>
    <row r="304" spans="2:15" ht="25.5" customHeight="1" x14ac:dyDescent="0.5">
      <c r="B304" s="185" t="str">
        <f t="shared" si="22"/>
        <v>Огурцы солёные(конс.)</v>
      </c>
      <c r="C304" s="186" t="s">
        <v>1</v>
      </c>
      <c r="D304" s="192">
        <f t="shared" ref="D304:O304" si="39">D35+D89+D143+D197+D250</f>
        <v>0</v>
      </c>
      <c r="E304" s="190">
        <f t="shared" si="39"/>
        <v>0</v>
      </c>
      <c r="F304" s="205"/>
      <c r="G304" s="205">
        <f t="shared" si="39"/>
        <v>0</v>
      </c>
      <c r="H304" s="190">
        <f t="shared" si="39"/>
        <v>0</v>
      </c>
      <c r="I304" s="190">
        <f t="shared" si="39"/>
        <v>0</v>
      </c>
      <c r="J304" s="190">
        <f t="shared" si="39"/>
        <v>0</v>
      </c>
      <c r="K304" s="190">
        <f t="shared" si="39"/>
        <v>0</v>
      </c>
      <c r="L304" s="190">
        <f t="shared" si="39"/>
        <v>0</v>
      </c>
      <c r="M304" s="190">
        <f t="shared" si="39"/>
        <v>0</v>
      </c>
      <c r="N304" s="190">
        <f t="shared" si="39"/>
        <v>0</v>
      </c>
      <c r="O304" s="190">
        <f t="shared" si="39"/>
        <v>0</v>
      </c>
    </row>
    <row r="305" spans="2:15" ht="25.5" customHeight="1" x14ac:dyDescent="0.5">
      <c r="B305" s="185" t="str">
        <f t="shared" si="22"/>
        <v>Яблоки</v>
      </c>
      <c r="C305" s="186" t="s">
        <v>1</v>
      </c>
      <c r="D305" s="192">
        <f t="shared" ref="D305:O305" si="40">D36+D90+D144+D198+D251</f>
        <v>0</v>
      </c>
      <c r="E305" s="190">
        <f t="shared" si="40"/>
        <v>0</v>
      </c>
      <c r="F305" s="205"/>
      <c r="G305" s="205">
        <f t="shared" si="40"/>
        <v>0</v>
      </c>
      <c r="H305" s="190">
        <f t="shared" si="40"/>
        <v>0</v>
      </c>
      <c r="I305" s="190">
        <f t="shared" si="40"/>
        <v>0</v>
      </c>
      <c r="J305" s="190">
        <f t="shared" si="40"/>
        <v>0</v>
      </c>
      <c r="K305" s="190">
        <f t="shared" si="40"/>
        <v>0</v>
      </c>
      <c r="L305" s="190">
        <f t="shared" si="40"/>
        <v>0</v>
      </c>
      <c r="M305" s="190">
        <f t="shared" si="40"/>
        <v>0</v>
      </c>
      <c r="N305" s="190">
        <f t="shared" si="40"/>
        <v>0</v>
      </c>
      <c r="O305" s="190">
        <f t="shared" si="40"/>
        <v>0</v>
      </c>
    </row>
    <row r="306" spans="2:15" ht="25.5" customHeight="1" x14ac:dyDescent="0.5">
      <c r="B306" s="185" t="str">
        <f t="shared" si="22"/>
        <v>Масло сливочное 72,5%</v>
      </c>
      <c r="C306" s="186" t="s">
        <v>1</v>
      </c>
      <c r="D306" s="192">
        <f t="shared" ref="D306:O306" si="41">D37+D91+D145+D199+D252</f>
        <v>0.8</v>
      </c>
      <c r="E306" s="190">
        <f t="shared" si="41"/>
        <v>0.79900000000000004</v>
      </c>
      <c r="F306" s="205"/>
      <c r="G306" s="205">
        <f t="shared" si="41"/>
        <v>728</v>
      </c>
      <c r="H306" s="190">
        <f t="shared" si="41"/>
        <v>7.0000000000000001E-3</v>
      </c>
      <c r="I306" s="190">
        <f t="shared" si="41"/>
        <v>0.32900000000000001</v>
      </c>
      <c r="J306" s="190">
        <f t="shared" si="41"/>
        <v>0.01</v>
      </c>
      <c r="K306" s="190">
        <f t="shared" si="41"/>
        <v>0.47000000000000003</v>
      </c>
      <c r="L306" s="190">
        <f t="shared" si="41"/>
        <v>0</v>
      </c>
      <c r="M306" s="190">
        <f t="shared" si="41"/>
        <v>0</v>
      </c>
      <c r="N306" s="190">
        <f t="shared" si="41"/>
        <v>0</v>
      </c>
      <c r="O306" s="190">
        <f t="shared" si="41"/>
        <v>0</v>
      </c>
    </row>
    <row r="307" spans="2:15" ht="25.5" customHeight="1" x14ac:dyDescent="0.5">
      <c r="B307" s="185" t="str">
        <f t="shared" si="22"/>
        <v>Минтай</v>
      </c>
      <c r="C307" s="186" t="s">
        <v>1</v>
      </c>
      <c r="D307" s="192">
        <f t="shared" ref="D307:O307" si="42">D38+D92+D146+D200+D253</f>
        <v>0</v>
      </c>
      <c r="E307" s="190">
        <f t="shared" si="42"/>
        <v>0</v>
      </c>
      <c r="F307" s="205"/>
      <c r="G307" s="205">
        <f t="shared" si="42"/>
        <v>0</v>
      </c>
      <c r="H307" s="190">
        <f t="shared" si="42"/>
        <v>0</v>
      </c>
      <c r="I307" s="190">
        <f t="shared" si="42"/>
        <v>0</v>
      </c>
      <c r="J307" s="190">
        <f t="shared" si="42"/>
        <v>0</v>
      </c>
      <c r="K307" s="190">
        <f t="shared" si="42"/>
        <v>0</v>
      </c>
      <c r="L307" s="190">
        <f t="shared" si="42"/>
        <v>0</v>
      </c>
      <c r="M307" s="190">
        <f t="shared" si="42"/>
        <v>0</v>
      </c>
      <c r="N307" s="190">
        <f t="shared" si="42"/>
        <v>0</v>
      </c>
      <c r="O307" s="190">
        <f t="shared" si="42"/>
        <v>0</v>
      </c>
    </row>
    <row r="308" spans="2:15" ht="25.5" customHeight="1" x14ac:dyDescent="0.5">
      <c r="B308" s="185" t="str">
        <f t="shared" si="22"/>
        <v>Рулет со сгущеным молоком</v>
      </c>
      <c r="C308" s="186" t="s">
        <v>1</v>
      </c>
      <c r="D308" s="192">
        <f t="shared" ref="D308:O308" si="43">D39+D93+D147+D201+D254</f>
        <v>4.7</v>
      </c>
      <c r="E308" s="190">
        <f t="shared" si="43"/>
        <v>4.7</v>
      </c>
      <c r="F308" s="205"/>
      <c r="G308" s="205">
        <f t="shared" si="43"/>
        <v>1128</v>
      </c>
      <c r="H308" s="190">
        <f t="shared" si="43"/>
        <v>0.1</v>
      </c>
      <c r="I308" s="190">
        <f t="shared" si="43"/>
        <v>4.7</v>
      </c>
      <c r="J308" s="190">
        <f t="shared" si="43"/>
        <v>0</v>
      </c>
      <c r="K308" s="190">
        <f t="shared" si="43"/>
        <v>0</v>
      </c>
      <c r="L308" s="190">
        <f t="shared" si="43"/>
        <v>0</v>
      </c>
      <c r="M308" s="190">
        <f t="shared" si="43"/>
        <v>0</v>
      </c>
      <c r="N308" s="190">
        <f t="shared" si="43"/>
        <v>0</v>
      </c>
      <c r="O308" s="190">
        <f t="shared" si="43"/>
        <v>0</v>
      </c>
    </row>
    <row r="309" spans="2:15" ht="25.5" customHeight="1" x14ac:dyDescent="0.5">
      <c r="B309" s="185" t="str">
        <f t="shared" si="22"/>
        <v>Печень говяжья</v>
      </c>
      <c r="C309" s="186" t="s">
        <v>1</v>
      </c>
      <c r="D309" s="192">
        <f t="shared" ref="D309:O309" si="44">D40+D94+D148+D202+D255</f>
        <v>0</v>
      </c>
      <c r="E309" s="190">
        <f t="shared" si="44"/>
        <v>0</v>
      </c>
      <c r="F309" s="205"/>
      <c r="G309" s="205">
        <f t="shared" si="44"/>
        <v>0</v>
      </c>
      <c r="H309" s="190">
        <f t="shared" si="44"/>
        <v>0</v>
      </c>
      <c r="I309" s="190">
        <f t="shared" si="44"/>
        <v>0</v>
      </c>
      <c r="J309" s="190">
        <f t="shared" si="44"/>
        <v>0</v>
      </c>
      <c r="K309" s="190">
        <f t="shared" si="44"/>
        <v>0</v>
      </c>
      <c r="L309" s="190">
        <f t="shared" si="44"/>
        <v>0</v>
      </c>
      <c r="M309" s="190">
        <f t="shared" si="44"/>
        <v>0</v>
      </c>
      <c r="N309" s="190">
        <f t="shared" si="44"/>
        <v>0</v>
      </c>
      <c r="O309" s="190">
        <f t="shared" si="44"/>
        <v>0</v>
      </c>
    </row>
    <row r="310" spans="2:15" ht="25.5" customHeight="1" x14ac:dyDescent="0.5">
      <c r="B310" s="185" t="str">
        <f t="shared" si="22"/>
        <v>Сыр твёрдый</v>
      </c>
      <c r="C310" s="186" t="s">
        <v>1</v>
      </c>
      <c r="D310" s="192">
        <f t="shared" ref="D310:O310" si="45">D41+D95+D149+D203+D256</f>
        <v>0</v>
      </c>
      <c r="E310" s="190">
        <f t="shared" si="45"/>
        <v>0</v>
      </c>
      <c r="F310" s="205"/>
      <c r="G310" s="205">
        <f t="shared" si="45"/>
        <v>0</v>
      </c>
      <c r="H310" s="190">
        <f t="shared" si="45"/>
        <v>0</v>
      </c>
      <c r="I310" s="190">
        <f t="shared" si="45"/>
        <v>0</v>
      </c>
      <c r="J310" s="190">
        <f t="shared" si="45"/>
        <v>0</v>
      </c>
      <c r="K310" s="190">
        <f t="shared" si="45"/>
        <v>0</v>
      </c>
      <c r="L310" s="190">
        <f t="shared" si="45"/>
        <v>0</v>
      </c>
      <c r="M310" s="190">
        <f t="shared" si="45"/>
        <v>0</v>
      </c>
      <c r="N310" s="190">
        <f t="shared" si="45"/>
        <v>0</v>
      </c>
      <c r="O310" s="190">
        <f t="shared" si="45"/>
        <v>0</v>
      </c>
    </row>
    <row r="311" spans="2:15" ht="25.5" customHeight="1" x14ac:dyDescent="0.5">
      <c r="B311" s="185" t="str">
        <f t="shared" si="22"/>
        <v>Филе куриное</v>
      </c>
      <c r="C311" s="186" t="s">
        <v>1</v>
      </c>
      <c r="D311" s="192">
        <f t="shared" ref="D311:O311" si="46">D42+D96+D150+D204+D257</f>
        <v>0</v>
      </c>
      <c r="E311" s="190">
        <f t="shared" si="46"/>
        <v>0</v>
      </c>
      <c r="F311" s="205"/>
      <c r="G311" s="205">
        <f t="shared" si="46"/>
        <v>0</v>
      </c>
      <c r="H311" s="190">
        <f t="shared" si="46"/>
        <v>0</v>
      </c>
      <c r="I311" s="190">
        <f t="shared" si="46"/>
        <v>0</v>
      </c>
      <c r="J311" s="190">
        <f t="shared" si="46"/>
        <v>0</v>
      </c>
      <c r="K311" s="190">
        <f t="shared" si="46"/>
        <v>0</v>
      </c>
      <c r="L311" s="190">
        <f t="shared" si="46"/>
        <v>0</v>
      </c>
      <c r="M311" s="190">
        <f t="shared" si="46"/>
        <v>0</v>
      </c>
      <c r="N311" s="190">
        <f t="shared" si="46"/>
        <v>0</v>
      </c>
      <c r="O311" s="190">
        <f t="shared" si="46"/>
        <v>0</v>
      </c>
    </row>
    <row r="312" spans="2:15" ht="25.5" customHeight="1" x14ac:dyDescent="0.5">
      <c r="B312" s="185" t="str">
        <f t="shared" si="22"/>
        <v>Яйца куриные</v>
      </c>
      <c r="C312" s="186" t="s">
        <v>1</v>
      </c>
      <c r="D312" s="192">
        <f t="shared" ref="D312:O312" si="47">D43+D97+D151+D205+D258</f>
        <v>47</v>
      </c>
      <c r="E312" s="190">
        <f t="shared" si="47"/>
        <v>47</v>
      </c>
      <c r="F312" s="205"/>
      <c r="G312" s="205">
        <f t="shared" si="47"/>
        <v>658</v>
      </c>
      <c r="H312" s="190">
        <f t="shared" si="47"/>
        <v>1</v>
      </c>
      <c r="I312" s="190">
        <f t="shared" si="47"/>
        <v>47</v>
      </c>
      <c r="J312" s="190">
        <f t="shared" si="47"/>
        <v>0</v>
      </c>
      <c r="K312" s="190">
        <f t="shared" si="47"/>
        <v>0</v>
      </c>
      <c r="L312" s="190">
        <f t="shared" si="47"/>
        <v>0</v>
      </c>
      <c r="M312" s="190">
        <f t="shared" si="47"/>
        <v>0</v>
      </c>
      <c r="N312" s="190">
        <f t="shared" si="47"/>
        <v>0</v>
      </c>
      <c r="O312" s="190">
        <f t="shared" si="47"/>
        <v>0</v>
      </c>
    </row>
    <row r="313" spans="2:15" ht="25.5" customHeight="1" x14ac:dyDescent="0.5">
      <c r="B313" s="185" t="str">
        <f t="shared" si="22"/>
        <v>Сахар</v>
      </c>
      <c r="C313" s="186" t="s">
        <v>1</v>
      </c>
      <c r="D313" s="192">
        <f t="shared" ref="D313:O313" si="48">D44+D98+D152+D206+D259</f>
        <v>0.5</v>
      </c>
      <c r="E313" s="190">
        <f t="shared" si="48"/>
        <v>0.47000000000000003</v>
      </c>
      <c r="F313" s="205"/>
      <c r="G313" s="205">
        <f t="shared" si="48"/>
        <v>52.5</v>
      </c>
      <c r="H313" s="190">
        <f t="shared" si="48"/>
        <v>0.01</v>
      </c>
      <c r="I313" s="190">
        <f t="shared" si="48"/>
        <v>0.47000000000000003</v>
      </c>
      <c r="J313" s="190">
        <f t="shared" si="48"/>
        <v>0</v>
      </c>
      <c r="K313" s="190">
        <f t="shared" si="48"/>
        <v>0</v>
      </c>
      <c r="L313" s="190">
        <f t="shared" si="48"/>
        <v>0</v>
      </c>
      <c r="M313" s="190">
        <f t="shared" si="48"/>
        <v>0</v>
      </c>
      <c r="N313" s="190">
        <f t="shared" si="48"/>
        <v>0</v>
      </c>
      <c r="O313" s="190">
        <f t="shared" si="48"/>
        <v>0</v>
      </c>
    </row>
    <row r="314" spans="2:15" ht="25.5" customHeight="1" x14ac:dyDescent="0.5">
      <c r="B314" s="185" t="str">
        <f t="shared" si="22"/>
        <v>соль</v>
      </c>
      <c r="C314" s="186" t="s">
        <v>1</v>
      </c>
      <c r="D314" s="192">
        <f t="shared" ref="D314:O314" si="49">D45+D99+D153+D207+D260</f>
        <v>0</v>
      </c>
      <c r="E314" s="190">
        <f t="shared" si="49"/>
        <v>0</v>
      </c>
      <c r="F314" s="205"/>
      <c r="G314" s="205">
        <f t="shared" si="49"/>
        <v>0</v>
      </c>
      <c r="H314" s="190">
        <f t="shared" si="49"/>
        <v>0</v>
      </c>
      <c r="I314" s="190">
        <f t="shared" si="49"/>
        <v>0</v>
      </c>
      <c r="J314" s="190">
        <f t="shared" si="49"/>
        <v>0</v>
      </c>
      <c r="K314" s="190">
        <f t="shared" si="49"/>
        <v>0</v>
      </c>
      <c r="L314" s="190">
        <f t="shared" si="49"/>
        <v>0</v>
      </c>
      <c r="M314" s="190">
        <f t="shared" si="49"/>
        <v>0</v>
      </c>
      <c r="N314" s="190">
        <f t="shared" si="49"/>
        <v>0</v>
      </c>
      <c r="O314" s="190">
        <f t="shared" si="49"/>
        <v>0</v>
      </c>
    </row>
    <row r="315" spans="2:15" ht="25.5" customHeight="1" x14ac:dyDescent="0.5">
      <c r="B315" s="185" t="str">
        <f t="shared" si="22"/>
        <v>Молоко 2,6%</v>
      </c>
      <c r="C315" s="186" t="s">
        <v>1</v>
      </c>
      <c r="D315" s="192">
        <f t="shared" ref="D315:O315" si="50">D46+D100+D154+D208+D261</f>
        <v>5</v>
      </c>
      <c r="E315" s="190">
        <f t="shared" si="50"/>
        <v>4.9820000000000002</v>
      </c>
      <c r="F315" s="205"/>
      <c r="G315" s="205">
        <f t="shared" si="50"/>
        <v>700</v>
      </c>
      <c r="H315" s="190">
        <f t="shared" si="50"/>
        <v>0.106</v>
      </c>
      <c r="I315" s="190">
        <f t="shared" si="50"/>
        <v>4.9820000000000002</v>
      </c>
      <c r="J315" s="190">
        <f t="shared" si="50"/>
        <v>0</v>
      </c>
      <c r="K315" s="190">
        <f t="shared" si="50"/>
        <v>0</v>
      </c>
      <c r="L315" s="190">
        <f t="shared" si="50"/>
        <v>0</v>
      </c>
      <c r="M315" s="190">
        <f t="shared" si="50"/>
        <v>0</v>
      </c>
      <c r="N315" s="190">
        <f t="shared" si="50"/>
        <v>0</v>
      </c>
      <c r="O315" s="190">
        <f t="shared" si="50"/>
        <v>0</v>
      </c>
    </row>
    <row r="316" spans="2:15" ht="25.5" customHeight="1" x14ac:dyDescent="0.5">
      <c r="B316" s="185" t="str">
        <f t="shared" si="22"/>
        <v>Сметана 15%</v>
      </c>
      <c r="C316" s="186" t="s">
        <v>1</v>
      </c>
      <c r="D316" s="192">
        <f t="shared" ref="D316:O316" si="51">D47+D101+D155+D209+D262</f>
        <v>0</v>
      </c>
      <c r="E316" s="190">
        <f t="shared" si="51"/>
        <v>0</v>
      </c>
      <c r="F316" s="205"/>
      <c r="G316" s="205">
        <f t="shared" si="51"/>
        <v>0</v>
      </c>
      <c r="H316" s="190">
        <f t="shared" si="51"/>
        <v>0</v>
      </c>
      <c r="I316" s="190">
        <f t="shared" si="51"/>
        <v>0</v>
      </c>
      <c r="J316" s="190">
        <f t="shared" si="51"/>
        <v>0</v>
      </c>
      <c r="K316" s="190">
        <f t="shared" si="51"/>
        <v>0</v>
      </c>
      <c r="L316" s="190">
        <f t="shared" si="51"/>
        <v>0</v>
      </c>
      <c r="M316" s="190">
        <f t="shared" si="51"/>
        <v>0</v>
      </c>
      <c r="N316" s="190">
        <f t="shared" si="51"/>
        <v>0</v>
      </c>
      <c r="O316" s="190">
        <f t="shared" si="51"/>
        <v>0</v>
      </c>
    </row>
    <row r="317" spans="2:15" ht="25.5" customHeight="1" x14ac:dyDescent="0.5">
      <c r="B317" s="185" t="str">
        <f t="shared" si="22"/>
        <v>Томатная паста</v>
      </c>
      <c r="C317" s="186" t="s">
        <v>1</v>
      </c>
      <c r="D317" s="192">
        <f t="shared" ref="D317:O317" si="52">D48+D102+D156+D210+D263</f>
        <v>0</v>
      </c>
      <c r="E317" s="190">
        <f t="shared" si="52"/>
        <v>0</v>
      </c>
      <c r="F317" s="205"/>
      <c r="G317" s="205">
        <f t="shared" si="52"/>
        <v>0</v>
      </c>
      <c r="H317" s="190">
        <f t="shared" si="52"/>
        <v>0</v>
      </c>
      <c r="I317" s="190">
        <f t="shared" si="52"/>
        <v>0</v>
      </c>
      <c r="J317" s="190">
        <f t="shared" si="52"/>
        <v>0</v>
      </c>
      <c r="K317" s="190">
        <f t="shared" si="52"/>
        <v>0</v>
      </c>
      <c r="L317" s="190">
        <f t="shared" si="52"/>
        <v>0</v>
      </c>
      <c r="M317" s="190">
        <f t="shared" si="52"/>
        <v>0</v>
      </c>
      <c r="N317" s="190">
        <f t="shared" si="52"/>
        <v>0</v>
      </c>
      <c r="O317" s="190">
        <f t="shared" si="52"/>
        <v>0</v>
      </c>
    </row>
    <row r="318" spans="2:15" ht="25.5" customHeight="1" x14ac:dyDescent="0.5">
      <c r="B318" s="185" t="str">
        <f t="shared" si="22"/>
        <v>Молоко сгущеное</v>
      </c>
      <c r="C318" s="186" t="s">
        <v>1</v>
      </c>
      <c r="D318" s="192">
        <f t="shared" ref="D318:O318" si="53">D49+D103+D157+D211+D264</f>
        <v>0</v>
      </c>
      <c r="E318" s="190">
        <f t="shared" si="53"/>
        <v>0</v>
      </c>
      <c r="F318" s="205"/>
      <c r="G318" s="205">
        <f t="shared" si="53"/>
        <v>0</v>
      </c>
      <c r="H318" s="190">
        <f t="shared" si="53"/>
        <v>0</v>
      </c>
      <c r="I318" s="190">
        <f t="shared" si="53"/>
        <v>0</v>
      </c>
      <c r="J318" s="190">
        <f t="shared" si="53"/>
        <v>0</v>
      </c>
      <c r="K318" s="190">
        <f t="shared" si="53"/>
        <v>0</v>
      </c>
      <c r="L318" s="190">
        <f t="shared" si="53"/>
        <v>0</v>
      </c>
      <c r="M318" s="190">
        <f t="shared" si="53"/>
        <v>0</v>
      </c>
      <c r="N318" s="190">
        <f t="shared" si="53"/>
        <v>0</v>
      </c>
      <c r="O318" s="190">
        <f t="shared" si="53"/>
        <v>0</v>
      </c>
    </row>
    <row r="319" spans="2:15" ht="25.5" customHeight="1" x14ac:dyDescent="0.5">
      <c r="B319" s="185" t="str">
        <f t="shared" si="22"/>
        <v>Хлеб пшеничный</v>
      </c>
      <c r="C319" s="186" t="s">
        <v>1</v>
      </c>
      <c r="D319" s="192">
        <f t="shared" ref="D319:O319" si="54">D50+D104+D158+D212+D265</f>
        <v>1.95</v>
      </c>
      <c r="E319" s="190">
        <f t="shared" si="54"/>
        <v>1.927</v>
      </c>
      <c r="F319" s="205"/>
      <c r="G319" s="205">
        <f t="shared" si="54"/>
        <v>130.26</v>
      </c>
      <c r="H319" s="190">
        <f t="shared" si="54"/>
        <v>4.1000000000000002E-2</v>
      </c>
      <c r="I319" s="190">
        <f t="shared" si="54"/>
        <v>1.927</v>
      </c>
      <c r="J319" s="190">
        <f t="shared" si="54"/>
        <v>0</v>
      </c>
      <c r="K319" s="190">
        <f t="shared" si="54"/>
        <v>0</v>
      </c>
      <c r="L319" s="190">
        <f t="shared" si="54"/>
        <v>0</v>
      </c>
      <c r="M319" s="190">
        <f t="shared" si="54"/>
        <v>0</v>
      </c>
      <c r="N319" s="190">
        <f t="shared" si="54"/>
        <v>0</v>
      </c>
      <c r="O319" s="190">
        <f t="shared" si="54"/>
        <v>0</v>
      </c>
    </row>
    <row r="320" spans="2:15" ht="25.5" customHeight="1" thickBot="1" x14ac:dyDescent="0.55000000000000004">
      <c r="B320" s="185" t="str">
        <f t="shared" si="22"/>
        <v>Икра кабачковая (конс.)</v>
      </c>
      <c r="C320" s="186" t="s">
        <v>1</v>
      </c>
      <c r="D320" s="192">
        <f t="shared" ref="D320:O320" si="55">D51+D105+D159+D213+D266</f>
        <v>0</v>
      </c>
      <c r="E320" s="190">
        <f t="shared" si="55"/>
        <v>0</v>
      </c>
      <c r="F320" s="205"/>
      <c r="G320" s="205">
        <f t="shared" si="55"/>
        <v>0</v>
      </c>
      <c r="H320" s="190">
        <f t="shared" si="55"/>
        <v>0</v>
      </c>
      <c r="I320" s="190">
        <f t="shared" si="55"/>
        <v>0</v>
      </c>
      <c r="J320" s="190">
        <f t="shared" si="55"/>
        <v>0</v>
      </c>
      <c r="K320" s="190">
        <f t="shared" si="55"/>
        <v>0</v>
      </c>
      <c r="L320" s="190">
        <f t="shared" si="55"/>
        <v>0</v>
      </c>
      <c r="M320" s="190">
        <f t="shared" si="55"/>
        <v>0</v>
      </c>
      <c r="N320" s="190">
        <f t="shared" si="55"/>
        <v>0</v>
      </c>
      <c r="O320" s="190">
        <f t="shared" si="55"/>
        <v>0</v>
      </c>
    </row>
    <row r="321" spans="2:15" ht="23.4" customHeight="1" thickBot="1" x14ac:dyDescent="0.3">
      <c r="B321" s="149" t="s">
        <v>108</v>
      </c>
      <c r="C321" s="264" t="s">
        <v>169</v>
      </c>
      <c r="D321" s="265"/>
      <c r="E321" s="150" t="s">
        <v>107</v>
      </c>
      <c r="F321" s="267" t="s">
        <v>187</v>
      </c>
      <c r="G321" s="268"/>
      <c r="H321" s="266" t="s">
        <v>109</v>
      </c>
      <c r="I321" s="264"/>
      <c r="J321" s="264"/>
      <c r="K321" s="265"/>
      <c r="L321" s="266" t="s">
        <v>110</v>
      </c>
      <c r="M321" s="264"/>
      <c r="N321" s="267" t="s">
        <v>167</v>
      </c>
      <c r="O321" s="268"/>
    </row>
  </sheetData>
  <sheetProtection password="CA45" sheet="1" objects="1" scenarios="1"/>
  <mergeCells count="306">
    <mergeCell ref="N321:O321"/>
    <mergeCell ref="F277:F285"/>
    <mergeCell ref="L278:N278"/>
    <mergeCell ref="L282:N282"/>
    <mergeCell ref="H278:J278"/>
    <mergeCell ref="L281:N281"/>
    <mergeCell ref="G277:G283"/>
    <mergeCell ref="H279:J279"/>
    <mergeCell ref="O284:O285"/>
    <mergeCell ref="H283:J283"/>
    <mergeCell ref="H321:I321"/>
    <mergeCell ref="J284:J285"/>
    <mergeCell ref="L284:L285"/>
    <mergeCell ref="H282:J282"/>
    <mergeCell ref="J321:K321"/>
    <mergeCell ref="L321:M321"/>
    <mergeCell ref="M284:M285"/>
    <mergeCell ref="K284:K285"/>
    <mergeCell ref="I284:I285"/>
    <mergeCell ref="B273:C273"/>
    <mergeCell ref="B270:C271"/>
    <mergeCell ref="H270:L271"/>
    <mergeCell ref="B272:C272"/>
    <mergeCell ref="E270:E271"/>
    <mergeCell ref="D270:D271"/>
    <mergeCell ref="J267:K267"/>
    <mergeCell ref="F321:G321"/>
    <mergeCell ref="G284:G285"/>
    <mergeCell ref="B277:B285"/>
    <mergeCell ref="B276:C276"/>
    <mergeCell ref="B275:C275"/>
    <mergeCell ref="C321:D321"/>
    <mergeCell ref="C277:C285"/>
    <mergeCell ref="D277:E277"/>
    <mergeCell ref="D278:D285"/>
    <mergeCell ref="E278:E285"/>
    <mergeCell ref="N284:N285"/>
    <mergeCell ref="H284:H285"/>
    <mergeCell ref="L267:M267"/>
    <mergeCell ref="H267:I267"/>
    <mergeCell ref="L230:L231"/>
    <mergeCell ref="L225:N225"/>
    <mergeCell ref="L227:N227"/>
    <mergeCell ref="H225:J225"/>
    <mergeCell ref="H281:J281"/>
    <mergeCell ref="G274:L274"/>
    <mergeCell ref="L277:N277"/>
    <mergeCell ref="H277:J277"/>
    <mergeCell ref="H280:J280"/>
    <mergeCell ref="M230:M231"/>
    <mergeCell ref="F267:G267"/>
    <mergeCell ref="N267:O267"/>
    <mergeCell ref="O230:O231"/>
    <mergeCell ref="M270:O270"/>
    <mergeCell ref="N271:O272"/>
    <mergeCell ref="M271:M272"/>
    <mergeCell ref="N230:N231"/>
    <mergeCell ref="L279:N279"/>
    <mergeCell ref="L283:N283"/>
    <mergeCell ref="L280:N280"/>
    <mergeCell ref="D272:F272"/>
    <mergeCell ref="D224:D231"/>
    <mergeCell ref="H230:H231"/>
    <mergeCell ref="L229:N229"/>
    <mergeCell ref="K230:K231"/>
    <mergeCell ref="B274:C274"/>
    <mergeCell ref="C267:D267"/>
    <mergeCell ref="G220:L220"/>
    <mergeCell ref="F214:G214"/>
    <mergeCell ref="B223:B231"/>
    <mergeCell ref="H229:J229"/>
    <mergeCell ref="B220:C220"/>
    <mergeCell ref="F223:F231"/>
    <mergeCell ref="B222:C222"/>
    <mergeCell ref="G230:G231"/>
    <mergeCell ref="C223:C231"/>
    <mergeCell ref="G223:G229"/>
    <mergeCell ref="J230:J231"/>
    <mergeCell ref="D223:E223"/>
    <mergeCell ref="E224:E231"/>
    <mergeCell ref="I230:I231"/>
    <mergeCell ref="H223:J223"/>
    <mergeCell ref="J214:K214"/>
    <mergeCell ref="H228:J228"/>
    <mergeCell ref="H226:J226"/>
    <mergeCell ref="H227:J227"/>
    <mergeCell ref="H214:I214"/>
    <mergeCell ref="E216:E217"/>
    <mergeCell ref="B219:C219"/>
    <mergeCell ref="B218:C218"/>
    <mergeCell ref="B221:C221"/>
    <mergeCell ref="B216:C217"/>
    <mergeCell ref="D218:F218"/>
    <mergeCell ref="D216:D217"/>
    <mergeCell ref="L228:N228"/>
    <mergeCell ref="M216:O216"/>
    <mergeCell ref="N217:O218"/>
    <mergeCell ref="M217:M218"/>
    <mergeCell ref="L223:N223"/>
    <mergeCell ref="L226:N226"/>
    <mergeCell ref="L224:N224"/>
    <mergeCell ref="H216:L217"/>
    <mergeCell ref="H218:K218"/>
    <mergeCell ref="H224:J224"/>
    <mergeCell ref="L176:N176"/>
    <mergeCell ref="I177:I178"/>
    <mergeCell ref="C214:D214"/>
    <mergeCell ref="H175:J175"/>
    <mergeCell ref="N177:N178"/>
    <mergeCell ref="M177:M178"/>
    <mergeCell ref="K177:K178"/>
    <mergeCell ref="L177:L178"/>
    <mergeCell ref="J177:J178"/>
    <mergeCell ref="C170:C178"/>
    <mergeCell ref="D170:E170"/>
    <mergeCell ref="L214:M214"/>
    <mergeCell ref="N214:O214"/>
    <mergeCell ref="H170:J170"/>
    <mergeCell ref="H172:J172"/>
    <mergeCell ref="L170:N170"/>
    <mergeCell ref="H176:J176"/>
    <mergeCell ref="H171:J171"/>
    <mergeCell ref="H174:J174"/>
    <mergeCell ref="L173:N173"/>
    <mergeCell ref="L175:N175"/>
    <mergeCell ref="H173:J173"/>
    <mergeCell ref="O177:O178"/>
    <mergeCell ref="B170:B178"/>
    <mergeCell ref="D171:D178"/>
    <mergeCell ref="E171:E178"/>
    <mergeCell ref="D165:F165"/>
    <mergeCell ref="B169:C169"/>
    <mergeCell ref="H165:K165"/>
    <mergeCell ref="F170:F178"/>
    <mergeCell ref="C160:D160"/>
    <mergeCell ref="D117:D124"/>
    <mergeCell ref="F160:G160"/>
    <mergeCell ref="B168:C168"/>
    <mergeCell ref="B167:C167"/>
    <mergeCell ref="B166:C166"/>
    <mergeCell ref="G167:L167"/>
    <mergeCell ref="B165:C165"/>
    <mergeCell ref="H163:L164"/>
    <mergeCell ref="D163:D164"/>
    <mergeCell ref="K123:K124"/>
    <mergeCell ref="G170:G176"/>
    <mergeCell ref="L171:N171"/>
    <mergeCell ref="G177:G178"/>
    <mergeCell ref="L174:N174"/>
    <mergeCell ref="L172:N172"/>
    <mergeCell ref="H177:H178"/>
    <mergeCell ref="N164:O165"/>
    <mergeCell ref="E163:E164"/>
    <mergeCell ref="I123:I124"/>
    <mergeCell ref="O123:O124"/>
    <mergeCell ref="N123:N124"/>
    <mergeCell ref="M123:M124"/>
    <mergeCell ref="L122:N122"/>
    <mergeCell ref="B163:C164"/>
    <mergeCell ref="B114:C114"/>
    <mergeCell ref="N160:O160"/>
    <mergeCell ref="L123:L124"/>
    <mergeCell ref="J160:K160"/>
    <mergeCell ref="G123:G124"/>
    <mergeCell ref="J123:J124"/>
    <mergeCell ref="H123:H124"/>
    <mergeCell ref="L160:M160"/>
    <mergeCell ref="L120:N120"/>
    <mergeCell ref="L118:N118"/>
    <mergeCell ref="L119:N119"/>
    <mergeCell ref="L121:N121"/>
    <mergeCell ref="M164:M165"/>
    <mergeCell ref="B112:C112"/>
    <mergeCell ref="M163:O163"/>
    <mergeCell ref="L116:N116"/>
    <mergeCell ref="L117:N117"/>
    <mergeCell ref="H117:J117"/>
    <mergeCell ref="F116:F124"/>
    <mergeCell ref="H120:J120"/>
    <mergeCell ref="B113:C113"/>
    <mergeCell ref="E117:E124"/>
    <mergeCell ref="B115:C115"/>
    <mergeCell ref="B116:B124"/>
    <mergeCell ref="C116:C124"/>
    <mergeCell ref="D116:E116"/>
    <mergeCell ref="D111:F111"/>
    <mergeCell ref="F106:G106"/>
    <mergeCell ref="M109:O109"/>
    <mergeCell ref="B111:C111"/>
    <mergeCell ref="H111:K111"/>
    <mergeCell ref="H106:I106"/>
    <mergeCell ref="H109:L110"/>
    <mergeCell ref="M110:M111"/>
    <mergeCell ref="N106:O106"/>
    <mergeCell ref="N110:O111"/>
    <mergeCell ref="L106:M106"/>
    <mergeCell ref="L69:L70"/>
    <mergeCell ref="H119:J119"/>
    <mergeCell ref="J106:K106"/>
    <mergeCell ref="G113:L113"/>
    <mergeCell ref="O69:O70"/>
    <mergeCell ref="H160:I160"/>
    <mergeCell ref="G116:G122"/>
    <mergeCell ref="H118:J118"/>
    <mergeCell ref="H116:J116"/>
    <mergeCell ref="H121:J121"/>
    <mergeCell ref="H122:J122"/>
    <mergeCell ref="B62:B70"/>
    <mergeCell ref="I69:I70"/>
    <mergeCell ref="E109:E110"/>
    <mergeCell ref="D62:E62"/>
    <mergeCell ref="H66:J66"/>
    <mergeCell ref="C106:D106"/>
    <mergeCell ref="D63:D70"/>
    <mergeCell ref="G69:G70"/>
    <mergeCell ref="F62:F70"/>
    <mergeCell ref="H69:H70"/>
    <mergeCell ref="B109:C110"/>
    <mergeCell ref="D109:D110"/>
    <mergeCell ref="L62:N62"/>
    <mergeCell ref="K69:K70"/>
    <mergeCell ref="B60:C60"/>
    <mergeCell ref="B58:C58"/>
    <mergeCell ref="L65:N65"/>
    <mergeCell ref="L66:N66"/>
    <mergeCell ref="H55:L56"/>
    <mergeCell ref="N69:N70"/>
    <mergeCell ref="L67:N67"/>
    <mergeCell ref="L68:N68"/>
    <mergeCell ref="M69:M70"/>
    <mergeCell ref="H62:J62"/>
    <mergeCell ref="M55:O55"/>
    <mergeCell ref="L63:N63"/>
    <mergeCell ref="E63:E70"/>
    <mergeCell ref="C62:C70"/>
    <mergeCell ref="H63:J63"/>
    <mergeCell ref="H65:J65"/>
    <mergeCell ref="G62:G68"/>
    <mergeCell ref="H68:J68"/>
    <mergeCell ref="H64:J64"/>
    <mergeCell ref="H67:J67"/>
    <mergeCell ref="J69:J70"/>
    <mergeCell ref="L64:N64"/>
    <mergeCell ref="B61:C61"/>
    <mergeCell ref="D57:F57"/>
    <mergeCell ref="H57:K57"/>
    <mergeCell ref="C52:D52"/>
    <mergeCell ref="G15:G16"/>
    <mergeCell ref="B57:C57"/>
    <mergeCell ref="H11:J11"/>
    <mergeCell ref="Q15:V16"/>
    <mergeCell ref="O15:O16"/>
    <mergeCell ref="N15:N16"/>
    <mergeCell ref="M15:M16"/>
    <mergeCell ref="L15:L16"/>
    <mergeCell ref="N56:O57"/>
    <mergeCell ref="M56:M57"/>
    <mergeCell ref="F52:G52"/>
    <mergeCell ref="H52:I52"/>
    <mergeCell ref="B59:C59"/>
    <mergeCell ref="E55:E56"/>
    <mergeCell ref="G59:L59"/>
    <mergeCell ref="D55:D56"/>
    <mergeCell ref="B55:C56"/>
    <mergeCell ref="B8:B16"/>
    <mergeCell ref="H10:J10"/>
    <mergeCell ref="J15:J16"/>
    <mergeCell ref="H15:H16"/>
    <mergeCell ref="H12:J12"/>
    <mergeCell ref="I15:I16"/>
    <mergeCell ref="D8:E8"/>
    <mergeCell ref="L8:N8"/>
    <mergeCell ref="G8:G14"/>
    <mergeCell ref="H8:J8"/>
    <mergeCell ref="L10:N10"/>
    <mergeCell ref="L9:N9"/>
    <mergeCell ref="H9:J9"/>
    <mergeCell ref="L14:N14"/>
    <mergeCell ref="J52:K52"/>
    <mergeCell ref="L52:M52"/>
    <mergeCell ref="N52:O52"/>
    <mergeCell ref="K15:K16"/>
    <mergeCell ref="B6:C6"/>
    <mergeCell ref="D9:D16"/>
    <mergeCell ref="B4:C4"/>
    <mergeCell ref="M2:M3"/>
    <mergeCell ref="N2:O3"/>
    <mergeCell ref="H1:L2"/>
    <mergeCell ref="M1:O1"/>
    <mergeCell ref="H3:K3"/>
    <mergeCell ref="E9:E16"/>
    <mergeCell ref="G5:L5"/>
    <mergeCell ref="B3:C3"/>
    <mergeCell ref="B7:C7"/>
    <mergeCell ref="D3:F3"/>
    <mergeCell ref="D1:D2"/>
    <mergeCell ref="E1:E2"/>
    <mergeCell ref="B5:C5"/>
    <mergeCell ref="B1:C2"/>
    <mergeCell ref="L11:N11"/>
    <mergeCell ref="L12:N12"/>
    <mergeCell ref="L13:N13"/>
    <mergeCell ref="F8:F16"/>
    <mergeCell ref="H13:J13"/>
    <mergeCell ref="H14:J14"/>
    <mergeCell ref="C8:C16"/>
  </mergeCells>
  <phoneticPr fontId="20" type="noConversion"/>
  <pageMargins left="0" right="0" top="0" bottom="0" header="0" footer="0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R308"/>
  <sheetViews>
    <sheetView showZeros="0" zoomScale="60" zoomScaleNormal="60" zoomScaleSheetLayoutView="80" zoomScalePageLayoutView="73" workbookViewId="0">
      <selection activeCell="J17" sqref="J17"/>
    </sheetView>
  </sheetViews>
  <sheetFormatPr defaultColWidth="8.88671875" defaultRowHeight="13.8" x14ac:dyDescent="0.25"/>
  <cols>
    <col min="1" max="1" width="2.88671875" style="53" customWidth="1"/>
    <col min="2" max="2" width="42.44140625" style="2" customWidth="1"/>
    <col min="3" max="3" width="4.109375" style="2" customWidth="1"/>
    <col min="4" max="4" width="14.109375" style="2" customWidth="1"/>
    <col min="5" max="5" width="15.44140625" style="2" customWidth="1"/>
    <col min="6" max="6" width="12" style="2" customWidth="1"/>
    <col min="7" max="7" width="13.109375" style="2" customWidth="1"/>
    <col min="8" max="8" width="15.5546875" style="2" customWidth="1"/>
    <col min="9" max="16" width="12.109375" style="2" customWidth="1"/>
    <col min="17" max="17" width="8.88671875" style="2"/>
    <col min="18" max="18" width="9.44140625" style="2" customWidth="1"/>
    <col min="19" max="16384" width="8.88671875" style="2"/>
  </cols>
  <sheetData>
    <row r="1" spans="2:16" ht="14.4" customHeight="1" x14ac:dyDescent="0.4">
      <c r="B1" s="242" t="s">
        <v>98</v>
      </c>
      <c r="C1" s="243"/>
      <c r="D1" s="322"/>
      <c r="E1" s="322"/>
      <c r="F1" s="341" t="s">
        <v>130</v>
      </c>
      <c r="G1" s="341"/>
      <c r="H1" s="1"/>
      <c r="I1" s="322" t="s">
        <v>65</v>
      </c>
      <c r="J1" s="322"/>
      <c r="K1" s="322"/>
      <c r="L1" s="322"/>
      <c r="M1" s="322"/>
      <c r="N1" s="314" t="s">
        <v>64</v>
      </c>
      <c r="O1" s="314"/>
      <c r="P1" s="315"/>
    </row>
    <row r="2" spans="2:16" ht="14.4" customHeight="1" thickBot="1" x14ac:dyDescent="0.45">
      <c r="B2" s="244"/>
      <c r="C2" s="245"/>
      <c r="D2" s="226"/>
      <c r="E2" s="226"/>
      <c r="F2" s="342"/>
      <c r="G2" s="342"/>
      <c r="H2" s="3"/>
      <c r="I2" s="339"/>
      <c r="J2" s="339"/>
      <c r="K2" s="339"/>
      <c r="L2" s="339"/>
      <c r="M2" s="339"/>
      <c r="N2" s="323" t="s">
        <v>116</v>
      </c>
      <c r="O2" s="323"/>
      <c r="P2" s="324"/>
    </row>
    <row r="3" spans="2:16" ht="16.649999999999999" customHeight="1" x14ac:dyDescent="0.25">
      <c r="B3" s="298" t="s">
        <v>51</v>
      </c>
      <c r="C3" s="332" t="s">
        <v>56</v>
      </c>
      <c r="D3" s="333"/>
      <c r="E3" s="316" t="s">
        <v>137</v>
      </c>
      <c r="F3" s="317"/>
      <c r="G3" s="318"/>
      <c r="H3" s="340" t="s">
        <v>60</v>
      </c>
      <c r="I3" s="339"/>
      <c r="J3" s="339"/>
      <c r="K3" s="339"/>
      <c r="L3" s="339"/>
      <c r="M3" s="330" t="s">
        <v>132</v>
      </c>
      <c r="N3" s="325"/>
      <c r="O3" s="325"/>
      <c r="P3" s="326"/>
    </row>
    <row r="4" spans="2:16" ht="5.4" customHeight="1" thickBot="1" x14ac:dyDescent="0.3">
      <c r="B4" s="299"/>
      <c r="C4" s="334"/>
      <c r="D4" s="335"/>
      <c r="E4" s="319"/>
      <c r="F4" s="320"/>
      <c r="G4" s="321"/>
      <c r="H4" s="340"/>
      <c r="I4" s="226"/>
      <c r="J4" s="226"/>
      <c r="K4" s="226"/>
      <c r="L4" s="226"/>
      <c r="M4" s="331"/>
      <c r="N4" s="325"/>
      <c r="O4" s="325"/>
      <c r="P4" s="326"/>
    </row>
    <row r="5" spans="2:16" ht="23.4" customHeight="1" thickBot="1" x14ac:dyDescent="0.45">
      <c r="B5" s="299"/>
      <c r="C5" s="308" t="s">
        <v>121</v>
      </c>
      <c r="D5" s="336"/>
      <c r="E5" s="73">
        <v>2</v>
      </c>
      <c r="F5" s="6"/>
      <c r="G5" s="6"/>
      <c r="H5" s="372" t="s">
        <v>22</v>
      </c>
      <c r="I5" s="372"/>
      <c r="J5" s="372"/>
      <c r="K5" s="372"/>
      <c r="L5" s="372"/>
      <c r="M5" s="372"/>
      <c r="N5" s="325"/>
      <c r="O5" s="325"/>
      <c r="P5" s="326"/>
    </row>
    <row r="6" spans="2:16" ht="23.4" customHeight="1" thickBot="1" x14ac:dyDescent="0.45">
      <c r="B6" s="300"/>
      <c r="C6" s="337" t="s">
        <v>0</v>
      </c>
      <c r="D6" s="338"/>
      <c r="E6" s="101">
        <v>200</v>
      </c>
      <c r="F6" s="72"/>
      <c r="G6" s="6"/>
      <c r="H6" s="372"/>
      <c r="I6" s="372"/>
      <c r="J6" s="372"/>
      <c r="K6" s="372"/>
      <c r="L6" s="372"/>
      <c r="M6" s="372"/>
      <c r="N6" s="325"/>
      <c r="O6" s="325"/>
      <c r="P6" s="326"/>
    </row>
    <row r="7" spans="2:16" ht="25.35" customHeight="1" thickBot="1" x14ac:dyDescent="0.45">
      <c r="B7" s="211" t="s">
        <v>58</v>
      </c>
      <c r="C7" s="212"/>
      <c r="D7" s="329"/>
      <c r="E7" s="102">
        <f>H15/E6</f>
        <v>7.5</v>
      </c>
      <c r="F7" s="32"/>
      <c r="G7" s="33"/>
      <c r="H7" s="373"/>
      <c r="I7" s="373"/>
      <c r="J7" s="373"/>
      <c r="K7" s="373"/>
      <c r="L7" s="373"/>
      <c r="M7" s="373"/>
      <c r="N7" s="327"/>
      <c r="O7" s="327"/>
      <c r="P7" s="328"/>
    </row>
    <row r="8" spans="2:16" ht="21" customHeight="1" thickBot="1" x14ac:dyDescent="0.3">
      <c r="B8" s="257" t="s">
        <v>24</v>
      </c>
      <c r="C8" s="251" t="s">
        <v>23</v>
      </c>
      <c r="D8" s="364" t="s">
        <v>59</v>
      </c>
      <c r="E8" s="216" t="s">
        <v>49</v>
      </c>
      <c r="F8" s="254"/>
      <c r="G8" s="357" t="s">
        <v>71</v>
      </c>
      <c r="H8" s="354" t="s">
        <v>70</v>
      </c>
      <c r="I8" s="292" t="s">
        <v>134</v>
      </c>
      <c r="J8" s="293"/>
      <c r="K8" s="293"/>
      <c r="L8" s="121" t="s">
        <v>76</v>
      </c>
      <c r="M8" s="374" t="s">
        <v>133</v>
      </c>
      <c r="N8" s="375"/>
      <c r="O8" s="375"/>
      <c r="P8" s="121" t="s">
        <v>76</v>
      </c>
    </row>
    <row r="9" spans="2:16" ht="19.350000000000001" customHeight="1" x14ac:dyDescent="0.35">
      <c r="B9" s="258"/>
      <c r="C9" s="252"/>
      <c r="D9" s="365"/>
      <c r="E9" s="357" t="s">
        <v>136</v>
      </c>
      <c r="F9" s="367" t="s">
        <v>131</v>
      </c>
      <c r="G9" s="358"/>
      <c r="H9" s="355"/>
      <c r="I9" s="262"/>
      <c r="J9" s="263"/>
      <c r="K9" s="263"/>
      <c r="L9" s="95"/>
      <c r="M9" s="262"/>
      <c r="N9" s="263"/>
      <c r="O9" s="263"/>
      <c r="P9" s="95"/>
    </row>
    <row r="10" spans="2:16" ht="19.350000000000001" customHeight="1" x14ac:dyDescent="0.35">
      <c r="B10" s="258"/>
      <c r="C10" s="252"/>
      <c r="D10" s="365"/>
      <c r="E10" s="358"/>
      <c r="F10" s="368"/>
      <c r="G10" s="358"/>
      <c r="H10" s="355"/>
      <c r="I10" s="246"/>
      <c r="J10" s="247"/>
      <c r="K10" s="247"/>
      <c r="L10" s="96"/>
      <c r="M10" s="246"/>
      <c r="N10" s="247"/>
      <c r="O10" s="247"/>
      <c r="P10" s="96"/>
    </row>
    <row r="11" spans="2:16" ht="19.350000000000001" customHeight="1" x14ac:dyDescent="0.35">
      <c r="B11" s="258"/>
      <c r="C11" s="252"/>
      <c r="D11" s="365"/>
      <c r="E11" s="358"/>
      <c r="F11" s="368"/>
      <c r="G11" s="358"/>
      <c r="H11" s="355"/>
      <c r="I11" s="246"/>
      <c r="J11" s="247"/>
      <c r="K11" s="247"/>
      <c r="L11" s="96"/>
      <c r="M11" s="246"/>
      <c r="N11" s="247"/>
      <c r="O11" s="247"/>
      <c r="P11" s="96"/>
    </row>
    <row r="12" spans="2:16" ht="19.350000000000001" customHeight="1" x14ac:dyDescent="0.35">
      <c r="B12" s="258"/>
      <c r="C12" s="252"/>
      <c r="D12" s="365"/>
      <c r="E12" s="358"/>
      <c r="F12" s="368"/>
      <c r="G12" s="358"/>
      <c r="H12" s="355"/>
      <c r="I12" s="246"/>
      <c r="J12" s="247"/>
      <c r="K12" s="247"/>
      <c r="L12" s="96"/>
      <c r="M12" s="246"/>
      <c r="N12" s="247"/>
      <c r="O12" s="247"/>
      <c r="P12" s="96"/>
    </row>
    <row r="13" spans="2:16" ht="19.350000000000001" customHeight="1" x14ac:dyDescent="0.35">
      <c r="B13" s="258"/>
      <c r="C13" s="252"/>
      <c r="D13" s="365"/>
      <c r="E13" s="358"/>
      <c r="F13" s="368"/>
      <c r="G13" s="358"/>
      <c r="H13" s="355"/>
      <c r="I13" s="246"/>
      <c r="J13" s="247"/>
      <c r="K13" s="247"/>
      <c r="L13" s="96"/>
      <c r="M13" s="246"/>
      <c r="N13" s="247"/>
      <c r="O13" s="247"/>
      <c r="P13" s="96"/>
    </row>
    <row r="14" spans="2:16" ht="19.350000000000001" customHeight="1" thickBot="1" x14ac:dyDescent="0.4">
      <c r="B14" s="258"/>
      <c r="C14" s="252"/>
      <c r="D14" s="365"/>
      <c r="E14" s="358"/>
      <c r="F14" s="368"/>
      <c r="G14" s="358"/>
      <c r="H14" s="356"/>
      <c r="I14" s="301"/>
      <c r="J14" s="302"/>
      <c r="K14" s="302"/>
      <c r="L14" s="97"/>
      <c r="M14" s="301"/>
      <c r="N14" s="302"/>
      <c r="O14" s="302"/>
      <c r="P14" s="97"/>
    </row>
    <row r="15" spans="2:16" ht="21" customHeight="1" x14ac:dyDescent="0.25">
      <c r="B15" s="258"/>
      <c r="C15" s="252"/>
      <c r="D15" s="365"/>
      <c r="E15" s="358"/>
      <c r="F15" s="368"/>
      <c r="G15" s="358"/>
      <c r="H15" s="360">
        <f>SUM(H17:H36)</f>
        <v>1500</v>
      </c>
      <c r="I15" s="362" t="s">
        <v>77</v>
      </c>
      <c r="J15" s="370" t="s">
        <v>78</v>
      </c>
      <c r="K15" s="362" t="s">
        <v>77</v>
      </c>
      <c r="L15" s="370" t="s">
        <v>78</v>
      </c>
      <c r="M15" s="378" t="s">
        <v>77</v>
      </c>
      <c r="N15" s="376" t="s">
        <v>78</v>
      </c>
      <c r="O15" s="378" t="s">
        <v>77</v>
      </c>
      <c r="P15" s="370" t="s">
        <v>78</v>
      </c>
    </row>
    <row r="16" spans="2:16" ht="21" customHeight="1" thickBot="1" x14ac:dyDescent="0.3">
      <c r="B16" s="259"/>
      <c r="C16" s="253"/>
      <c r="D16" s="366"/>
      <c r="E16" s="359"/>
      <c r="F16" s="369"/>
      <c r="G16" s="359"/>
      <c r="H16" s="361"/>
      <c r="I16" s="363"/>
      <c r="J16" s="371"/>
      <c r="K16" s="363"/>
      <c r="L16" s="371"/>
      <c r="M16" s="363"/>
      <c r="N16" s="377"/>
      <c r="O16" s="363"/>
      <c r="P16" s="371"/>
    </row>
    <row r="17" spans="1:16" ht="25.35" customHeight="1" x14ac:dyDescent="0.4">
      <c r="A17" s="53">
        <v>1</v>
      </c>
      <c r="B17" s="55" t="s">
        <v>8</v>
      </c>
      <c r="C17" s="27" t="s">
        <v>1</v>
      </c>
      <c r="D17" s="74">
        <v>613072</v>
      </c>
      <c r="E17" s="75">
        <v>3</v>
      </c>
      <c r="F17" s="105">
        <f>J17+L17+N17+P17</f>
        <v>2.4</v>
      </c>
      <c r="G17" s="115">
        <v>500</v>
      </c>
      <c r="H17" s="107">
        <f>E17*G17</f>
        <v>1500</v>
      </c>
      <c r="I17" s="98">
        <v>1.2</v>
      </c>
      <c r="J17" s="108">
        <f>I17*E5</f>
        <v>2.4</v>
      </c>
      <c r="K17" s="98"/>
      <c r="L17" s="109">
        <f>K17*E5</f>
        <v>0</v>
      </c>
      <c r="M17" s="98"/>
      <c r="N17" s="108">
        <f>M17*E5</f>
        <v>0</v>
      </c>
      <c r="O17" s="98"/>
      <c r="P17" s="109">
        <f>O17*E5</f>
        <v>0</v>
      </c>
    </row>
    <row r="18" spans="1:16" ht="25.35" customHeight="1" x14ac:dyDescent="0.4">
      <c r="A18" s="53">
        <v>2</v>
      </c>
      <c r="B18" s="55" t="s">
        <v>73</v>
      </c>
      <c r="C18" s="27" t="s">
        <v>1</v>
      </c>
      <c r="D18" s="79" t="s">
        <v>62</v>
      </c>
      <c r="E18" s="77"/>
      <c r="F18" s="106">
        <f>J18+L18+N18+P18</f>
        <v>0</v>
      </c>
      <c r="G18" s="116"/>
      <c r="H18" s="110">
        <f>E18*G18</f>
        <v>0</v>
      </c>
      <c r="I18" s="99"/>
      <c r="J18" s="111">
        <f>I18*E5</f>
        <v>0</v>
      </c>
      <c r="K18" s="99"/>
      <c r="L18" s="112">
        <f>K18*E5</f>
        <v>0</v>
      </c>
      <c r="M18" s="99"/>
      <c r="N18" s="111">
        <f>M18*E5</f>
        <v>0</v>
      </c>
      <c r="O18" s="99"/>
      <c r="P18" s="112">
        <f>O18*E5</f>
        <v>0</v>
      </c>
    </row>
    <row r="19" spans="1:16" ht="25.35" customHeight="1" x14ac:dyDescent="0.4">
      <c r="A19" s="53">
        <v>3</v>
      </c>
      <c r="B19" s="55"/>
      <c r="C19" s="27"/>
      <c r="D19" s="79"/>
      <c r="E19" s="77"/>
      <c r="F19" s="106">
        <f t="shared" ref="F19:F36" si="0">J19+L19+N19+P19</f>
        <v>0</v>
      </c>
      <c r="G19" s="116"/>
      <c r="H19" s="110">
        <f t="shared" ref="H19:H36" si="1">E19*G19</f>
        <v>0</v>
      </c>
      <c r="I19" s="99"/>
      <c r="J19" s="111">
        <f>I19*E5</f>
        <v>0</v>
      </c>
      <c r="K19" s="99"/>
      <c r="L19" s="112">
        <f>K19*E5</f>
        <v>0</v>
      </c>
      <c r="M19" s="99"/>
      <c r="N19" s="111">
        <f>M19*E5</f>
        <v>0</v>
      </c>
      <c r="O19" s="99"/>
      <c r="P19" s="112">
        <f>O19*E5</f>
        <v>0</v>
      </c>
    </row>
    <row r="20" spans="1:16" ht="25.35" customHeight="1" x14ac:dyDescent="0.4">
      <c r="A20" s="53">
        <v>4</v>
      </c>
      <c r="B20" s="61"/>
      <c r="C20" s="9"/>
      <c r="D20" s="79"/>
      <c r="E20" s="77"/>
      <c r="F20" s="106">
        <f t="shared" si="0"/>
        <v>0</v>
      </c>
      <c r="G20" s="116"/>
      <c r="H20" s="110">
        <f t="shared" si="1"/>
        <v>0</v>
      </c>
      <c r="I20" s="99"/>
      <c r="J20" s="111">
        <f>I20*E5</f>
        <v>0</v>
      </c>
      <c r="K20" s="99"/>
      <c r="L20" s="112">
        <f>K20*E5</f>
        <v>0</v>
      </c>
      <c r="M20" s="99"/>
      <c r="N20" s="111">
        <f>M20*E5</f>
        <v>0</v>
      </c>
      <c r="O20" s="99"/>
      <c r="P20" s="112">
        <f>O20*E5</f>
        <v>0</v>
      </c>
    </row>
    <row r="21" spans="1:16" ht="25.35" customHeight="1" x14ac:dyDescent="0.4">
      <c r="A21" s="53">
        <v>5</v>
      </c>
      <c r="B21" s="61"/>
      <c r="C21" s="9"/>
      <c r="D21" s="80"/>
      <c r="E21" s="77"/>
      <c r="F21" s="106">
        <f t="shared" si="0"/>
        <v>0</v>
      </c>
      <c r="G21" s="116"/>
      <c r="H21" s="110">
        <f t="shared" si="1"/>
        <v>0</v>
      </c>
      <c r="I21" s="99"/>
      <c r="J21" s="111">
        <f>I21*E5</f>
        <v>0</v>
      </c>
      <c r="K21" s="99"/>
      <c r="L21" s="112">
        <f>K21*E5</f>
        <v>0</v>
      </c>
      <c r="M21" s="99"/>
      <c r="N21" s="111">
        <f>M21*E5</f>
        <v>0</v>
      </c>
      <c r="O21" s="99"/>
      <c r="P21" s="112">
        <f>O21*E5</f>
        <v>0</v>
      </c>
    </row>
    <row r="22" spans="1:16" ht="25.35" customHeight="1" x14ac:dyDescent="0.4">
      <c r="A22" s="53">
        <v>6</v>
      </c>
      <c r="B22" s="61"/>
      <c r="C22" s="9"/>
      <c r="D22" s="79"/>
      <c r="E22" s="77"/>
      <c r="F22" s="106">
        <f t="shared" si="0"/>
        <v>0</v>
      </c>
      <c r="G22" s="116"/>
      <c r="H22" s="110">
        <f t="shared" si="1"/>
        <v>0</v>
      </c>
      <c r="I22" s="99"/>
      <c r="J22" s="111">
        <f>I22*E5</f>
        <v>0</v>
      </c>
      <c r="K22" s="99"/>
      <c r="L22" s="112">
        <f>K22*E5</f>
        <v>0</v>
      </c>
      <c r="M22" s="99"/>
      <c r="N22" s="111">
        <f>M22*E5</f>
        <v>0</v>
      </c>
      <c r="O22" s="99"/>
      <c r="P22" s="112">
        <f>O22*E5</f>
        <v>0</v>
      </c>
    </row>
    <row r="23" spans="1:16" ht="25.35" customHeight="1" x14ac:dyDescent="0.4">
      <c r="A23" s="53">
        <v>7</v>
      </c>
      <c r="B23" s="61"/>
      <c r="C23" s="9"/>
      <c r="D23" s="79"/>
      <c r="E23" s="77"/>
      <c r="F23" s="106">
        <f t="shared" si="0"/>
        <v>0</v>
      </c>
      <c r="G23" s="116"/>
      <c r="H23" s="110">
        <f t="shared" si="1"/>
        <v>0</v>
      </c>
      <c r="I23" s="99"/>
      <c r="J23" s="111">
        <f>I23*E5</f>
        <v>0</v>
      </c>
      <c r="K23" s="99"/>
      <c r="L23" s="112">
        <f>K23*E5</f>
        <v>0</v>
      </c>
      <c r="M23" s="99"/>
      <c r="N23" s="111">
        <f>M23*E5</f>
        <v>0</v>
      </c>
      <c r="O23" s="99"/>
      <c r="P23" s="112">
        <f>O23*E5</f>
        <v>0</v>
      </c>
    </row>
    <row r="24" spans="1:16" ht="25.35" customHeight="1" x14ac:dyDescent="0.4">
      <c r="A24" s="53">
        <v>8</v>
      </c>
      <c r="B24" s="62"/>
      <c r="C24" s="9"/>
      <c r="D24" s="79"/>
      <c r="E24" s="77"/>
      <c r="F24" s="106">
        <f t="shared" si="0"/>
        <v>0</v>
      </c>
      <c r="G24" s="116"/>
      <c r="H24" s="110">
        <f t="shared" si="1"/>
        <v>0</v>
      </c>
      <c r="I24" s="99"/>
      <c r="J24" s="111">
        <f>I24*E5</f>
        <v>0</v>
      </c>
      <c r="K24" s="99"/>
      <c r="L24" s="112">
        <f>K24*E5</f>
        <v>0</v>
      </c>
      <c r="M24" s="99"/>
      <c r="N24" s="111">
        <f>M24*E5</f>
        <v>0</v>
      </c>
      <c r="O24" s="99"/>
      <c r="P24" s="112">
        <f>O24*E5</f>
        <v>0</v>
      </c>
    </row>
    <row r="25" spans="1:16" ht="25.35" customHeight="1" x14ac:dyDescent="0.4">
      <c r="A25" s="53">
        <v>9</v>
      </c>
      <c r="B25" s="61"/>
      <c r="C25" s="9"/>
      <c r="D25" s="79"/>
      <c r="E25" s="77"/>
      <c r="F25" s="106">
        <f t="shared" si="0"/>
        <v>0</v>
      </c>
      <c r="G25" s="116"/>
      <c r="H25" s="110">
        <f t="shared" si="1"/>
        <v>0</v>
      </c>
      <c r="I25" s="99"/>
      <c r="J25" s="111">
        <f>I25*E5</f>
        <v>0</v>
      </c>
      <c r="K25" s="99"/>
      <c r="L25" s="112">
        <f>K25*E5</f>
        <v>0</v>
      </c>
      <c r="M25" s="99"/>
      <c r="N25" s="111">
        <f>M25*E5</f>
        <v>0</v>
      </c>
      <c r="O25" s="99"/>
      <c r="P25" s="112">
        <f>O25*E5</f>
        <v>0</v>
      </c>
    </row>
    <row r="26" spans="1:16" ht="25.35" customHeight="1" x14ac:dyDescent="0.4">
      <c r="A26" s="53">
        <v>10</v>
      </c>
      <c r="B26" s="61"/>
      <c r="C26" s="8"/>
      <c r="D26" s="74"/>
      <c r="E26" s="77"/>
      <c r="F26" s="106">
        <f t="shared" si="0"/>
        <v>0</v>
      </c>
      <c r="G26" s="116"/>
      <c r="H26" s="110">
        <f t="shared" si="1"/>
        <v>0</v>
      </c>
      <c r="I26" s="99"/>
      <c r="J26" s="111">
        <f>I26*E5</f>
        <v>0</v>
      </c>
      <c r="K26" s="99"/>
      <c r="L26" s="112">
        <f>K26*E5</f>
        <v>0</v>
      </c>
      <c r="M26" s="99"/>
      <c r="N26" s="111">
        <f>M26*E5</f>
        <v>0</v>
      </c>
      <c r="O26" s="99"/>
      <c r="P26" s="112">
        <f>O26*E5</f>
        <v>0</v>
      </c>
    </row>
    <row r="27" spans="1:16" ht="25.35" customHeight="1" x14ac:dyDescent="0.4">
      <c r="A27" s="53">
        <v>11</v>
      </c>
      <c r="B27" s="62"/>
      <c r="C27" s="8"/>
      <c r="D27" s="74"/>
      <c r="E27" s="77"/>
      <c r="F27" s="106">
        <f t="shared" si="0"/>
        <v>0</v>
      </c>
      <c r="G27" s="116"/>
      <c r="H27" s="110">
        <f t="shared" si="1"/>
        <v>0</v>
      </c>
      <c r="I27" s="99"/>
      <c r="J27" s="111">
        <f>I27*E5</f>
        <v>0</v>
      </c>
      <c r="K27" s="99"/>
      <c r="L27" s="112">
        <f>K27*E5</f>
        <v>0</v>
      </c>
      <c r="M27" s="99"/>
      <c r="N27" s="111">
        <f>M27*E5</f>
        <v>0</v>
      </c>
      <c r="O27" s="99"/>
      <c r="P27" s="112">
        <f>O27*E5</f>
        <v>0</v>
      </c>
    </row>
    <row r="28" spans="1:16" ht="25.35" customHeight="1" x14ac:dyDescent="0.4">
      <c r="A28" s="53">
        <v>12</v>
      </c>
      <c r="B28" s="62"/>
      <c r="C28" s="8"/>
      <c r="D28" s="78"/>
      <c r="E28" s="77"/>
      <c r="F28" s="106">
        <f t="shared" si="0"/>
        <v>0</v>
      </c>
      <c r="G28" s="116"/>
      <c r="H28" s="110">
        <f t="shared" si="1"/>
        <v>0</v>
      </c>
      <c r="I28" s="99"/>
      <c r="J28" s="111">
        <f>I28*E5</f>
        <v>0</v>
      </c>
      <c r="K28" s="99"/>
      <c r="L28" s="112">
        <f>K28*E5</f>
        <v>0</v>
      </c>
      <c r="M28" s="99"/>
      <c r="N28" s="111">
        <f>M28*E5</f>
        <v>0</v>
      </c>
      <c r="O28" s="99"/>
      <c r="P28" s="112">
        <f>O28*E5</f>
        <v>0</v>
      </c>
    </row>
    <row r="29" spans="1:16" ht="25.35" customHeight="1" x14ac:dyDescent="0.4">
      <c r="A29" s="53">
        <v>13</v>
      </c>
      <c r="B29" s="62"/>
      <c r="C29" s="8"/>
      <c r="D29" s="78"/>
      <c r="E29" s="77"/>
      <c r="F29" s="106">
        <f t="shared" si="0"/>
        <v>0</v>
      </c>
      <c r="G29" s="116"/>
      <c r="H29" s="110">
        <f t="shared" si="1"/>
        <v>0</v>
      </c>
      <c r="I29" s="99"/>
      <c r="J29" s="111">
        <f>I29*E5</f>
        <v>0</v>
      </c>
      <c r="K29" s="99"/>
      <c r="L29" s="112">
        <f>K29*E5</f>
        <v>0</v>
      </c>
      <c r="M29" s="99"/>
      <c r="N29" s="111">
        <f>M29*E5</f>
        <v>0</v>
      </c>
      <c r="O29" s="99"/>
      <c r="P29" s="112">
        <f>O29*E5</f>
        <v>0</v>
      </c>
    </row>
    <row r="30" spans="1:16" ht="25.35" customHeight="1" x14ac:dyDescent="0.4">
      <c r="A30" s="53">
        <v>14</v>
      </c>
      <c r="B30" s="61"/>
      <c r="C30" s="8"/>
      <c r="D30" s="74"/>
      <c r="E30" s="77"/>
      <c r="F30" s="106">
        <f t="shared" si="0"/>
        <v>0</v>
      </c>
      <c r="G30" s="116"/>
      <c r="H30" s="110">
        <f t="shared" si="1"/>
        <v>0</v>
      </c>
      <c r="I30" s="99"/>
      <c r="J30" s="111">
        <f>I30*E5</f>
        <v>0</v>
      </c>
      <c r="K30" s="99"/>
      <c r="L30" s="112">
        <f>K30*E5</f>
        <v>0</v>
      </c>
      <c r="M30" s="99"/>
      <c r="N30" s="111">
        <f>M30*E5</f>
        <v>0</v>
      </c>
      <c r="O30" s="99"/>
      <c r="P30" s="112">
        <f>O30*E5</f>
        <v>0</v>
      </c>
    </row>
    <row r="31" spans="1:16" ht="25.35" customHeight="1" x14ac:dyDescent="0.4">
      <c r="A31" s="53">
        <v>15</v>
      </c>
      <c r="B31" s="61"/>
      <c r="C31" s="8"/>
      <c r="D31" s="78"/>
      <c r="E31" s="77"/>
      <c r="F31" s="106">
        <f t="shared" si="0"/>
        <v>0</v>
      </c>
      <c r="G31" s="116"/>
      <c r="H31" s="110">
        <f t="shared" si="1"/>
        <v>0</v>
      </c>
      <c r="I31" s="99"/>
      <c r="J31" s="111">
        <f>I31*E5</f>
        <v>0</v>
      </c>
      <c r="K31" s="99"/>
      <c r="L31" s="112">
        <f>K31*E5</f>
        <v>0</v>
      </c>
      <c r="M31" s="99"/>
      <c r="N31" s="111">
        <f>M31*E5</f>
        <v>0</v>
      </c>
      <c r="O31" s="99"/>
      <c r="P31" s="112">
        <f>O31*E5</f>
        <v>0</v>
      </c>
    </row>
    <row r="32" spans="1:16" ht="25.35" customHeight="1" x14ac:dyDescent="0.4">
      <c r="A32" s="53">
        <v>16</v>
      </c>
      <c r="B32" s="61"/>
      <c r="C32" s="8"/>
      <c r="D32" s="78"/>
      <c r="E32" s="77"/>
      <c r="F32" s="106">
        <f t="shared" si="0"/>
        <v>0</v>
      </c>
      <c r="G32" s="116"/>
      <c r="H32" s="110">
        <f t="shared" si="1"/>
        <v>0</v>
      </c>
      <c r="I32" s="99"/>
      <c r="J32" s="111">
        <f>I32*E5</f>
        <v>0</v>
      </c>
      <c r="K32" s="99"/>
      <c r="L32" s="112">
        <f>K32*E5</f>
        <v>0</v>
      </c>
      <c r="M32" s="99"/>
      <c r="N32" s="111">
        <f>M32*E5</f>
        <v>0</v>
      </c>
      <c r="O32" s="99"/>
      <c r="P32" s="112">
        <f>O32*E5</f>
        <v>0</v>
      </c>
    </row>
    <row r="33" spans="1:18" ht="25.35" customHeight="1" x14ac:dyDescent="0.4">
      <c r="A33" s="53">
        <v>17</v>
      </c>
      <c r="B33" s="61"/>
      <c r="C33" s="9"/>
      <c r="D33" s="78"/>
      <c r="E33" s="77"/>
      <c r="F33" s="106">
        <f t="shared" si="0"/>
        <v>0</v>
      </c>
      <c r="G33" s="116"/>
      <c r="H33" s="110">
        <f t="shared" si="1"/>
        <v>0</v>
      </c>
      <c r="I33" s="99"/>
      <c r="J33" s="111">
        <f>I33*E5</f>
        <v>0</v>
      </c>
      <c r="K33" s="99"/>
      <c r="L33" s="112">
        <f>K33*E5</f>
        <v>0</v>
      </c>
      <c r="M33" s="99"/>
      <c r="N33" s="111">
        <f>M33*E5</f>
        <v>0</v>
      </c>
      <c r="O33" s="99"/>
      <c r="P33" s="112">
        <f>O33*E5</f>
        <v>0</v>
      </c>
    </row>
    <row r="34" spans="1:18" ht="25.35" customHeight="1" x14ac:dyDescent="0.4">
      <c r="A34" s="53">
        <v>18</v>
      </c>
      <c r="B34" s="62"/>
      <c r="C34" s="9"/>
      <c r="D34" s="79"/>
      <c r="E34" s="77"/>
      <c r="F34" s="106">
        <f t="shared" si="0"/>
        <v>0</v>
      </c>
      <c r="G34" s="116"/>
      <c r="H34" s="110">
        <f t="shared" si="1"/>
        <v>0</v>
      </c>
      <c r="I34" s="99"/>
      <c r="J34" s="111">
        <f>I34*E5</f>
        <v>0</v>
      </c>
      <c r="K34" s="99"/>
      <c r="L34" s="112">
        <f>K34*E5</f>
        <v>0</v>
      </c>
      <c r="M34" s="99"/>
      <c r="N34" s="111">
        <f>M34*E5</f>
        <v>0</v>
      </c>
      <c r="O34" s="99"/>
      <c r="P34" s="112">
        <f>O34*E5</f>
        <v>0</v>
      </c>
    </row>
    <row r="35" spans="1:18" ht="25.35" customHeight="1" x14ac:dyDescent="0.4">
      <c r="A35" s="53">
        <v>19</v>
      </c>
      <c r="B35" s="62"/>
      <c r="C35" s="10"/>
      <c r="D35" s="79"/>
      <c r="E35" s="77"/>
      <c r="F35" s="106">
        <f t="shared" si="0"/>
        <v>0</v>
      </c>
      <c r="G35" s="116"/>
      <c r="H35" s="110">
        <f t="shared" si="1"/>
        <v>0</v>
      </c>
      <c r="I35" s="99"/>
      <c r="J35" s="111">
        <f>I35*E5</f>
        <v>0</v>
      </c>
      <c r="K35" s="99"/>
      <c r="L35" s="112">
        <f>K35*E5</f>
        <v>0</v>
      </c>
      <c r="M35" s="99"/>
      <c r="N35" s="111">
        <f>M35*E5</f>
        <v>0</v>
      </c>
      <c r="O35" s="99"/>
      <c r="P35" s="112">
        <f>O35*E5</f>
        <v>0</v>
      </c>
    </row>
    <row r="36" spans="1:18" ht="25.35" customHeight="1" thickBot="1" x14ac:dyDescent="0.45">
      <c r="A36" s="53">
        <v>24</v>
      </c>
      <c r="B36" s="63"/>
      <c r="C36" s="23"/>
      <c r="D36" s="82"/>
      <c r="E36" s="77"/>
      <c r="F36" s="106">
        <f t="shared" si="0"/>
        <v>0</v>
      </c>
      <c r="G36" s="119"/>
      <c r="H36" s="110">
        <f t="shared" si="1"/>
        <v>0</v>
      </c>
      <c r="I36" s="100"/>
      <c r="J36" s="113">
        <f>I36*E5</f>
        <v>0</v>
      </c>
      <c r="K36" s="100"/>
      <c r="L36" s="114">
        <f>K36*E5</f>
        <v>0</v>
      </c>
      <c r="M36" s="100"/>
      <c r="N36" s="113">
        <f>M36*E5</f>
        <v>0</v>
      </c>
      <c r="O36" s="100"/>
      <c r="P36" s="114">
        <f>O36*E5</f>
        <v>0</v>
      </c>
    </row>
    <row r="37" spans="1:18" s="24" customFormat="1" ht="24" customHeight="1" thickBot="1" x14ac:dyDescent="0.45">
      <c r="A37" s="67"/>
      <c r="B37" s="51" t="s">
        <v>108</v>
      </c>
      <c r="C37" s="349" t="s">
        <v>112</v>
      </c>
      <c r="D37" s="349"/>
      <c r="E37" s="350"/>
      <c r="F37" s="52" t="s">
        <v>107</v>
      </c>
      <c r="G37" s="351" t="s">
        <v>115</v>
      </c>
      <c r="H37" s="352"/>
      <c r="I37" s="353" t="s">
        <v>109</v>
      </c>
      <c r="J37" s="349"/>
      <c r="K37" s="349" t="s">
        <v>113</v>
      </c>
      <c r="L37" s="350"/>
      <c r="M37" s="353" t="s">
        <v>110</v>
      </c>
      <c r="N37" s="349"/>
      <c r="O37" s="349" t="s">
        <v>114</v>
      </c>
      <c r="P37" s="350"/>
    </row>
    <row r="38" spans="1:18" s="4" customFormat="1" ht="15" customHeight="1" thickBot="1" x14ac:dyDescent="0.35">
      <c r="A38" s="346"/>
      <c r="B38" s="347"/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  <c r="P38" s="348"/>
    </row>
    <row r="39" spans="1:18" s="4" customFormat="1" ht="24" customHeight="1" x14ac:dyDescent="0.3">
      <c r="A39" s="66"/>
    </row>
    <row r="40" spans="1:18" s="4" customFormat="1" ht="24" customHeight="1" thickBot="1" x14ac:dyDescent="0.35">
      <c r="A40" s="66"/>
    </row>
    <row r="41" spans="1:18" ht="29.25" customHeight="1" thickBot="1" x14ac:dyDescent="0.3">
      <c r="B41" s="343" t="s">
        <v>105</v>
      </c>
      <c r="C41" s="344"/>
      <c r="D41" s="344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5"/>
      <c r="R41" s="38"/>
    </row>
    <row r="42" spans="1:18" s="40" customFormat="1" ht="57" customHeight="1" thickBot="1" x14ac:dyDescent="0.25">
      <c r="A42" s="53"/>
      <c r="B42" s="68" t="s">
        <v>104</v>
      </c>
      <c r="C42" s="69"/>
      <c r="D42" s="44" t="s">
        <v>117</v>
      </c>
      <c r="E42" s="47" t="s">
        <v>103</v>
      </c>
      <c r="F42" s="46" t="s">
        <v>99</v>
      </c>
      <c r="G42" s="46" t="s">
        <v>100</v>
      </c>
      <c r="H42" s="45" t="s">
        <v>102</v>
      </c>
      <c r="I42" s="46" t="s">
        <v>101</v>
      </c>
      <c r="J42" s="41"/>
      <c r="K42" s="41"/>
      <c r="L42" s="41"/>
      <c r="M42" s="41"/>
      <c r="N42" s="41"/>
      <c r="O42" s="41"/>
      <c r="P42" s="42"/>
      <c r="R42" s="43"/>
    </row>
    <row r="43" spans="1:18" ht="24.75" customHeight="1" x14ac:dyDescent="0.4">
      <c r="B43" s="54" t="s">
        <v>74</v>
      </c>
      <c r="C43" s="39" t="s">
        <v>1</v>
      </c>
      <c r="D43" s="83" t="s">
        <v>63</v>
      </c>
      <c r="E43" s="88">
        <v>0.02</v>
      </c>
      <c r="F43" s="89">
        <v>100</v>
      </c>
      <c r="G43" s="89">
        <v>36</v>
      </c>
      <c r="H43" s="90">
        <v>10</v>
      </c>
      <c r="I43" s="91">
        <f>E43*F43*G43-H43</f>
        <v>62</v>
      </c>
      <c r="J43" s="21"/>
      <c r="K43" s="21"/>
      <c r="L43" s="21"/>
      <c r="M43" s="20"/>
      <c r="N43" s="21"/>
      <c r="O43" s="21"/>
      <c r="P43" s="22"/>
      <c r="R43" s="38"/>
    </row>
    <row r="44" spans="1:18" ht="24.75" customHeight="1" x14ac:dyDescent="0.4">
      <c r="B44" s="54" t="s">
        <v>125</v>
      </c>
      <c r="C44" s="39" t="s">
        <v>1</v>
      </c>
      <c r="D44" s="83" t="s">
        <v>128</v>
      </c>
      <c r="E44" s="88"/>
      <c r="F44" s="89"/>
      <c r="G44" s="89"/>
      <c r="H44" s="90"/>
      <c r="I44" s="91">
        <f>E44*F44*G44-H44</f>
        <v>0</v>
      </c>
      <c r="J44" s="21"/>
      <c r="K44" s="21"/>
      <c r="L44" s="21"/>
      <c r="M44" s="20"/>
      <c r="N44" s="21"/>
      <c r="O44" s="21"/>
      <c r="P44" s="22"/>
      <c r="R44" s="38"/>
    </row>
    <row r="45" spans="1:18" ht="24.75" customHeight="1" x14ac:dyDescent="0.4">
      <c r="B45" s="55" t="s">
        <v>8</v>
      </c>
      <c r="C45" s="27" t="s">
        <v>1</v>
      </c>
      <c r="D45" s="74">
        <v>613072</v>
      </c>
      <c r="E45" s="88"/>
      <c r="F45" s="89"/>
      <c r="G45" s="89"/>
      <c r="H45" s="90"/>
      <c r="I45" s="91">
        <f t="shared" ref="I45:I108" si="2">E45*F45*G45-H45</f>
        <v>0</v>
      </c>
      <c r="J45" s="18"/>
      <c r="K45" s="18"/>
      <c r="L45" s="18"/>
      <c r="M45" s="17"/>
      <c r="N45" s="18"/>
      <c r="O45" s="18"/>
      <c r="P45" s="19"/>
      <c r="R45" s="38"/>
    </row>
    <row r="46" spans="1:18" ht="24.75" customHeight="1" x14ac:dyDescent="0.4">
      <c r="B46" s="55" t="s">
        <v>123</v>
      </c>
      <c r="C46" s="27" t="s">
        <v>1</v>
      </c>
      <c r="D46" s="74" t="s">
        <v>124</v>
      </c>
      <c r="E46" s="88"/>
      <c r="F46" s="89"/>
      <c r="G46" s="89"/>
      <c r="H46" s="90"/>
      <c r="I46" s="91">
        <f t="shared" si="2"/>
        <v>0</v>
      </c>
      <c r="J46" s="18"/>
      <c r="K46" s="18"/>
      <c r="L46" s="18"/>
      <c r="M46" s="17"/>
      <c r="N46" s="18"/>
      <c r="O46" s="18"/>
      <c r="P46" s="19"/>
      <c r="R46" s="38"/>
    </row>
    <row r="47" spans="1:18" ht="24.75" customHeight="1" x14ac:dyDescent="0.4">
      <c r="B47" s="55" t="s">
        <v>81</v>
      </c>
      <c r="C47" s="27" t="s">
        <v>1</v>
      </c>
      <c r="D47" s="74">
        <v>613029</v>
      </c>
      <c r="E47" s="88"/>
      <c r="F47" s="89"/>
      <c r="G47" s="89"/>
      <c r="H47" s="90"/>
      <c r="I47" s="91">
        <f t="shared" si="2"/>
        <v>0</v>
      </c>
      <c r="J47" s="18"/>
      <c r="K47" s="18"/>
      <c r="L47" s="18"/>
      <c r="M47" s="17"/>
      <c r="N47" s="18"/>
      <c r="O47" s="18"/>
      <c r="P47" s="19"/>
      <c r="R47" s="38"/>
    </row>
    <row r="48" spans="1:18" ht="24.75" customHeight="1" x14ac:dyDescent="0.4">
      <c r="B48" s="56" t="s">
        <v>20</v>
      </c>
      <c r="C48" s="26" t="s">
        <v>1</v>
      </c>
      <c r="D48" s="76">
        <v>616004</v>
      </c>
      <c r="E48" s="88"/>
      <c r="F48" s="89"/>
      <c r="G48" s="89"/>
      <c r="H48" s="90"/>
      <c r="I48" s="91">
        <f t="shared" si="2"/>
        <v>0</v>
      </c>
      <c r="J48" s="18"/>
      <c r="K48" s="18"/>
      <c r="L48" s="18"/>
      <c r="M48" s="17"/>
      <c r="N48" s="18"/>
      <c r="O48" s="18"/>
      <c r="P48" s="19"/>
      <c r="R48" s="38"/>
    </row>
    <row r="49" spans="2:18" ht="24.75" customHeight="1" x14ac:dyDescent="0.4">
      <c r="B49" s="55" t="s">
        <v>73</v>
      </c>
      <c r="C49" s="27" t="s">
        <v>1</v>
      </c>
      <c r="D49" s="79" t="s">
        <v>62</v>
      </c>
      <c r="E49" s="88"/>
      <c r="F49" s="89"/>
      <c r="G49" s="89"/>
      <c r="H49" s="90"/>
      <c r="I49" s="91">
        <f t="shared" si="2"/>
        <v>0</v>
      </c>
      <c r="J49" s="18"/>
      <c r="K49" s="18"/>
      <c r="L49" s="18"/>
      <c r="M49" s="17"/>
      <c r="N49" s="18"/>
      <c r="O49" s="18"/>
      <c r="P49" s="19"/>
      <c r="R49" s="38"/>
    </row>
    <row r="50" spans="2:18" ht="24.75" customHeight="1" x14ac:dyDescent="0.4">
      <c r="B50" s="56" t="s">
        <v>9</v>
      </c>
      <c r="C50" s="26" t="s">
        <v>1</v>
      </c>
      <c r="D50" s="76">
        <v>616021</v>
      </c>
      <c r="E50" s="88"/>
      <c r="F50" s="89"/>
      <c r="G50" s="89"/>
      <c r="H50" s="90"/>
      <c r="I50" s="91">
        <f t="shared" si="2"/>
        <v>0</v>
      </c>
      <c r="J50" s="21"/>
      <c r="K50" s="21"/>
      <c r="L50" s="21"/>
      <c r="M50" s="20"/>
      <c r="N50" s="21"/>
      <c r="O50" s="21"/>
      <c r="P50" s="22"/>
      <c r="R50" s="38"/>
    </row>
    <row r="51" spans="2:18" ht="24.75" customHeight="1" x14ac:dyDescent="0.4">
      <c r="B51" s="55" t="s">
        <v>44</v>
      </c>
      <c r="C51" s="27" t="s">
        <v>1</v>
      </c>
      <c r="D51" s="74">
        <v>615079</v>
      </c>
      <c r="E51" s="88"/>
      <c r="F51" s="89"/>
      <c r="G51" s="89"/>
      <c r="H51" s="90"/>
      <c r="I51" s="91">
        <f t="shared" si="2"/>
        <v>0</v>
      </c>
      <c r="J51" s="21"/>
      <c r="K51" s="21"/>
      <c r="L51" s="21"/>
      <c r="M51" s="20"/>
      <c r="N51" s="21"/>
      <c r="O51" s="21"/>
      <c r="P51" s="22"/>
      <c r="R51" s="38"/>
    </row>
    <row r="52" spans="2:18" ht="24.75" customHeight="1" x14ac:dyDescent="0.4">
      <c r="B52" s="55" t="s">
        <v>45</v>
      </c>
      <c r="C52" s="27" t="s">
        <v>1</v>
      </c>
      <c r="D52" s="84">
        <v>615080</v>
      </c>
      <c r="E52" s="88"/>
      <c r="F52" s="89"/>
      <c r="G52" s="89"/>
      <c r="H52" s="90"/>
      <c r="I52" s="91">
        <f t="shared" si="2"/>
        <v>0</v>
      </c>
      <c r="J52" s="21"/>
      <c r="K52" s="21"/>
      <c r="L52" s="21"/>
      <c r="M52" s="20"/>
      <c r="N52" s="21"/>
      <c r="O52" s="21"/>
      <c r="P52" s="22"/>
      <c r="R52" s="38"/>
    </row>
    <row r="53" spans="2:18" ht="24.75" customHeight="1" x14ac:dyDescent="0.4">
      <c r="B53" s="55" t="s">
        <v>16</v>
      </c>
      <c r="C53" s="27" t="s">
        <v>1</v>
      </c>
      <c r="D53" s="74">
        <v>615078</v>
      </c>
      <c r="E53" s="88"/>
      <c r="F53" s="89"/>
      <c r="G53" s="89"/>
      <c r="H53" s="90"/>
      <c r="I53" s="91">
        <f t="shared" si="2"/>
        <v>0</v>
      </c>
      <c r="J53" s="21"/>
      <c r="K53" s="21"/>
      <c r="L53" s="21"/>
      <c r="M53" s="20"/>
      <c r="N53" s="21"/>
      <c r="O53" s="21"/>
      <c r="P53" s="22"/>
      <c r="R53" s="38"/>
    </row>
    <row r="54" spans="2:18" ht="24.75" customHeight="1" x14ac:dyDescent="0.4">
      <c r="B54" s="55" t="s">
        <v>36</v>
      </c>
      <c r="C54" s="27" t="s">
        <v>4</v>
      </c>
      <c r="D54" s="74">
        <v>612053</v>
      </c>
      <c r="E54" s="88"/>
      <c r="F54" s="89"/>
      <c r="G54" s="89"/>
      <c r="H54" s="90"/>
      <c r="I54" s="91">
        <f t="shared" si="2"/>
        <v>0</v>
      </c>
      <c r="J54" s="21"/>
      <c r="K54" s="21"/>
      <c r="L54" s="21"/>
      <c r="M54" s="20"/>
      <c r="N54" s="21"/>
      <c r="O54" s="21"/>
      <c r="P54" s="22"/>
      <c r="R54" s="38"/>
    </row>
    <row r="55" spans="2:18" ht="24.75" customHeight="1" x14ac:dyDescent="0.4">
      <c r="B55" s="55" t="s">
        <v>33</v>
      </c>
      <c r="C55" s="27" t="s">
        <v>1</v>
      </c>
      <c r="D55" s="74">
        <v>611077</v>
      </c>
      <c r="E55" s="88"/>
      <c r="F55" s="89"/>
      <c r="G55" s="89"/>
      <c r="H55" s="90"/>
      <c r="I55" s="91">
        <f t="shared" si="2"/>
        <v>0</v>
      </c>
      <c r="J55" s="18"/>
      <c r="K55" s="18"/>
      <c r="L55" s="18"/>
      <c r="M55" s="17"/>
      <c r="N55" s="18"/>
      <c r="O55" s="18"/>
      <c r="P55" s="19"/>
      <c r="R55" s="38"/>
    </row>
    <row r="56" spans="2:18" ht="24.75" customHeight="1" x14ac:dyDescent="0.4">
      <c r="B56" s="55" t="s">
        <v>84</v>
      </c>
      <c r="C56" s="27" t="s">
        <v>1</v>
      </c>
      <c r="D56" s="74">
        <v>614044</v>
      </c>
      <c r="E56" s="88"/>
      <c r="F56" s="89"/>
      <c r="G56" s="89"/>
      <c r="H56" s="90"/>
      <c r="I56" s="91">
        <f t="shared" si="2"/>
        <v>0</v>
      </c>
      <c r="J56" s="18"/>
      <c r="K56" s="18"/>
      <c r="L56" s="18"/>
      <c r="M56" s="17"/>
      <c r="N56" s="18"/>
      <c r="O56" s="18"/>
      <c r="P56" s="19"/>
      <c r="R56" s="38"/>
    </row>
    <row r="57" spans="2:18" ht="24.75" customHeight="1" x14ac:dyDescent="0.4">
      <c r="B57" s="56" t="s">
        <v>69</v>
      </c>
      <c r="C57" s="26" t="s">
        <v>1</v>
      </c>
      <c r="D57" s="76">
        <v>616015</v>
      </c>
      <c r="E57" s="88"/>
      <c r="F57" s="89"/>
      <c r="G57" s="89"/>
      <c r="H57" s="90"/>
      <c r="I57" s="91">
        <f t="shared" si="2"/>
        <v>0</v>
      </c>
      <c r="J57" s="18"/>
      <c r="K57" s="18"/>
      <c r="L57" s="18"/>
      <c r="M57" s="17"/>
      <c r="N57" s="18"/>
      <c r="O57" s="18"/>
      <c r="P57" s="19"/>
      <c r="R57" s="38"/>
    </row>
    <row r="58" spans="2:18" ht="24.75" customHeight="1" x14ac:dyDescent="0.4">
      <c r="B58" s="55" t="s">
        <v>13</v>
      </c>
      <c r="C58" s="27" t="s">
        <v>1</v>
      </c>
      <c r="D58" s="74">
        <v>613016</v>
      </c>
      <c r="E58" s="88"/>
      <c r="F58" s="89"/>
      <c r="G58" s="89"/>
      <c r="H58" s="90"/>
      <c r="I58" s="91">
        <f t="shared" si="2"/>
        <v>0</v>
      </c>
      <c r="J58" s="18"/>
      <c r="K58" s="18"/>
      <c r="L58" s="18"/>
      <c r="M58" s="17"/>
      <c r="N58" s="18"/>
      <c r="O58" s="18"/>
      <c r="P58" s="19"/>
      <c r="R58" s="38"/>
    </row>
    <row r="59" spans="2:18" ht="24.75" customHeight="1" x14ac:dyDescent="0.4">
      <c r="B59" s="55" t="s">
        <v>29</v>
      </c>
      <c r="C59" s="27" t="s">
        <v>1</v>
      </c>
      <c r="D59" s="74">
        <v>613044</v>
      </c>
      <c r="E59" s="88"/>
      <c r="F59" s="89"/>
      <c r="G59" s="89"/>
      <c r="H59" s="90"/>
      <c r="I59" s="91">
        <f t="shared" si="2"/>
        <v>0</v>
      </c>
      <c r="J59" s="18"/>
      <c r="K59" s="18"/>
      <c r="L59" s="18"/>
      <c r="M59" s="17"/>
      <c r="N59" s="18"/>
      <c r="O59" s="18"/>
      <c r="P59" s="19"/>
      <c r="R59" s="38"/>
    </row>
    <row r="60" spans="2:18" ht="24.75" customHeight="1" x14ac:dyDescent="0.4">
      <c r="B60" s="55" t="s">
        <v>39</v>
      </c>
      <c r="C60" s="27" t="s">
        <v>1</v>
      </c>
      <c r="D60" s="74" t="s">
        <v>85</v>
      </c>
      <c r="E60" s="88"/>
      <c r="F60" s="89"/>
      <c r="G60" s="89"/>
      <c r="H60" s="90"/>
      <c r="I60" s="91">
        <f t="shared" si="2"/>
        <v>0</v>
      </c>
      <c r="J60" s="12"/>
      <c r="K60" s="12"/>
      <c r="L60" s="12"/>
      <c r="M60" s="11"/>
      <c r="N60" s="12"/>
      <c r="O60" s="12"/>
      <c r="P60" s="13"/>
      <c r="R60" s="38"/>
    </row>
    <row r="61" spans="2:18" ht="24.75" customHeight="1" x14ac:dyDescent="0.4">
      <c r="B61" s="55" t="s">
        <v>40</v>
      </c>
      <c r="C61" s="27" t="s">
        <v>1</v>
      </c>
      <c r="D61" s="74">
        <v>613030</v>
      </c>
      <c r="E61" s="88"/>
      <c r="F61" s="89"/>
      <c r="G61" s="89"/>
      <c r="H61" s="90"/>
      <c r="I61" s="91">
        <f t="shared" si="2"/>
        <v>0</v>
      </c>
      <c r="J61" s="12"/>
      <c r="K61" s="12"/>
      <c r="L61" s="12"/>
      <c r="M61" s="11"/>
      <c r="N61" s="12"/>
      <c r="O61" s="12"/>
      <c r="P61" s="13"/>
      <c r="R61" s="38"/>
    </row>
    <row r="62" spans="2:18" ht="24.75" customHeight="1" x14ac:dyDescent="0.4">
      <c r="B62" s="55" t="s">
        <v>25</v>
      </c>
      <c r="C62" s="27" t="s">
        <v>1</v>
      </c>
      <c r="D62" s="74">
        <v>613031</v>
      </c>
      <c r="E62" s="88"/>
      <c r="F62" s="89"/>
      <c r="G62" s="89"/>
      <c r="H62" s="90"/>
      <c r="I62" s="91">
        <f t="shared" si="2"/>
        <v>0</v>
      </c>
      <c r="J62" s="12"/>
      <c r="K62" s="12"/>
      <c r="L62" s="12"/>
      <c r="M62" s="11"/>
      <c r="N62" s="12"/>
      <c r="O62" s="12"/>
      <c r="P62" s="13"/>
      <c r="R62" s="38"/>
    </row>
    <row r="63" spans="2:18" ht="24.75" customHeight="1" x14ac:dyDescent="0.4">
      <c r="B63" s="55" t="s">
        <v>67</v>
      </c>
      <c r="C63" s="27" t="s">
        <v>1</v>
      </c>
      <c r="D63" s="74" t="s">
        <v>68</v>
      </c>
      <c r="E63" s="88"/>
      <c r="F63" s="89"/>
      <c r="G63" s="89"/>
      <c r="H63" s="90"/>
      <c r="I63" s="91">
        <f t="shared" si="2"/>
        <v>0</v>
      </c>
      <c r="J63" s="12"/>
      <c r="K63" s="12"/>
      <c r="L63" s="12"/>
      <c r="M63" s="11"/>
      <c r="N63" s="12"/>
      <c r="O63" s="12"/>
      <c r="P63" s="13"/>
      <c r="R63" s="38"/>
    </row>
    <row r="64" spans="2:18" ht="24.75" customHeight="1" x14ac:dyDescent="0.4">
      <c r="B64" s="55" t="s">
        <v>26</v>
      </c>
      <c r="C64" s="27" t="s">
        <v>1</v>
      </c>
      <c r="D64" s="74">
        <v>613046</v>
      </c>
      <c r="E64" s="88"/>
      <c r="F64" s="89"/>
      <c r="G64" s="89"/>
      <c r="H64" s="90"/>
      <c r="I64" s="91">
        <f t="shared" si="2"/>
        <v>0</v>
      </c>
      <c r="J64" s="12"/>
      <c r="K64" s="12"/>
      <c r="L64" s="12"/>
      <c r="M64" s="11"/>
      <c r="N64" s="12"/>
      <c r="O64" s="12"/>
      <c r="P64" s="13"/>
      <c r="R64" s="38"/>
    </row>
    <row r="65" spans="2:18" ht="24.75" customHeight="1" x14ac:dyDescent="0.4">
      <c r="B65" s="57" t="s">
        <v>97</v>
      </c>
      <c r="C65" s="30" t="s">
        <v>1</v>
      </c>
      <c r="D65" s="74" t="s">
        <v>106</v>
      </c>
      <c r="E65" s="88"/>
      <c r="F65" s="89"/>
      <c r="G65" s="89"/>
      <c r="H65" s="90"/>
      <c r="I65" s="91">
        <f t="shared" si="2"/>
        <v>0</v>
      </c>
      <c r="J65" s="12"/>
      <c r="K65" s="12"/>
      <c r="L65" s="12"/>
      <c r="M65" s="11"/>
      <c r="N65" s="12"/>
      <c r="O65" s="12"/>
      <c r="P65" s="13"/>
      <c r="R65" s="38"/>
    </row>
    <row r="66" spans="2:18" ht="24.75" customHeight="1" x14ac:dyDescent="0.4">
      <c r="B66" s="92" t="s">
        <v>129</v>
      </c>
      <c r="C66" s="30" t="s">
        <v>1</v>
      </c>
      <c r="D66" s="93">
        <v>615041</v>
      </c>
      <c r="E66" s="88"/>
      <c r="F66" s="89"/>
      <c r="G66" s="89"/>
      <c r="H66" s="90"/>
      <c r="I66" s="91">
        <f t="shared" si="2"/>
        <v>0</v>
      </c>
      <c r="J66" s="12"/>
      <c r="K66" s="12"/>
      <c r="L66" s="12"/>
      <c r="M66" s="11"/>
      <c r="N66" s="12"/>
      <c r="O66" s="12"/>
      <c r="P66" s="13"/>
      <c r="R66" s="38"/>
    </row>
    <row r="67" spans="2:18" ht="24.75" customHeight="1" x14ac:dyDescent="0.4">
      <c r="B67" s="56" t="s">
        <v>21</v>
      </c>
      <c r="C67" s="26" t="s">
        <v>1</v>
      </c>
      <c r="D67" s="76">
        <v>616007</v>
      </c>
      <c r="E67" s="88"/>
      <c r="F67" s="89"/>
      <c r="G67" s="89"/>
      <c r="H67" s="90"/>
      <c r="I67" s="91">
        <f t="shared" si="2"/>
        <v>0</v>
      </c>
      <c r="J67" s="12"/>
      <c r="K67" s="12"/>
      <c r="L67" s="12"/>
      <c r="M67" s="11"/>
      <c r="N67" s="12"/>
      <c r="O67" s="12"/>
      <c r="P67" s="13"/>
      <c r="R67" s="38"/>
    </row>
    <row r="68" spans="2:18" ht="24.75" customHeight="1" x14ac:dyDescent="0.4">
      <c r="B68" s="55" t="s">
        <v>86</v>
      </c>
      <c r="C68" s="27" t="s">
        <v>1</v>
      </c>
      <c r="D68" s="74">
        <v>615082</v>
      </c>
      <c r="E68" s="88"/>
      <c r="F68" s="89"/>
      <c r="G68" s="89"/>
      <c r="H68" s="90"/>
      <c r="I68" s="91">
        <f t="shared" si="2"/>
        <v>0</v>
      </c>
      <c r="J68" s="15"/>
      <c r="K68" s="15"/>
      <c r="L68" s="15"/>
      <c r="M68" s="14"/>
      <c r="N68" s="15"/>
      <c r="O68" s="15"/>
      <c r="P68" s="16"/>
      <c r="R68" s="38"/>
    </row>
    <row r="69" spans="2:18" ht="24.75" customHeight="1" x14ac:dyDescent="0.4">
      <c r="B69" s="56" t="s">
        <v>52</v>
      </c>
      <c r="C69" s="26" t="s">
        <v>1</v>
      </c>
      <c r="D69" s="76" t="s">
        <v>87</v>
      </c>
      <c r="E69" s="88"/>
      <c r="F69" s="89"/>
      <c r="G69" s="89"/>
      <c r="H69" s="90"/>
      <c r="I69" s="91">
        <f t="shared" si="2"/>
        <v>0</v>
      </c>
      <c r="J69" s="15"/>
      <c r="K69" s="15"/>
      <c r="L69" s="15"/>
      <c r="M69" s="14"/>
      <c r="N69" s="15"/>
      <c r="O69" s="15"/>
      <c r="P69" s="16"/>
      <c r="R69" s="38"/>
    </row>
    <row r="70" spans="2:18" ht="24.75" customHeight="1" x14ac:dyDescent="0.4">
      <c r="B70" s="55" t="s">
        <v>12</v>
      </c>
      <c r="C70" s="27" t="s">
        <v>1</v>
      </c>
      <c r="D70" s="74">
        <v>612025</v>
      </c>
      <c r="E70" s="88"/>
      <c r="F70" s="89"/>
      <c r="G70" s="89"/>
      <c r="H70" s="90"/>
      <c r="I70" s="91">
        <f t="shared" si="2"/>
        <v>0</v>
      </c>
      <c r="J70" s="15"/>
      <c r="K70" s="15"/>
      <c r="L70" s="15"/>
      <c r="M70" s="14"/>
      <c r="N70" s="15"/>
      <c r="O70" s="15"/>
      <c r="P70" s="16"/>
      <c r="R70" s="38"/>
    </row>
    <row r="71" spans="2:18" ht="24.75" customHeight="1" x14ac:dyDescent="0.4">
      <c r="B71" s="56" t="s">
        <v>11</v>
      </c>
      <c r="C71" s="26" t="s">
        <v>1</v>
      </c>
      <c r="D71" s="76" t="s">
        <v>88</v>
      </c>
      <c r="E71" s="88"/>
      <c r="F71" s="89"/>
      <c r="G71" s="89"/>
      <c r="H71" s="90"/>
      <c r="I71" s="91">
        <f t="shared" si="2"/>
        <v>0</v>
      </c>
      <c r="J71" s="15"/>
      <c r="K71" s="15"/>
      <c r="L71" s="15"/>
      <c r="M71" s="14"/>
      <c r="N71" s="15"/>
      <c r="O71" s="15"/>
      <c r="P71" s="16"/>
      <c r="R71" s="38"/>
    </row>
    <row r="72" spans="2:18" ht="24.75" customHeight="1" x14ac:dyDescent="0.4">
      <c r="B72" s="55" t="s">
        <v>34</v>
      </c>
      <c r="C72" s="27" t="s">
        <v>4</v>
      </c>
      <c r="D72" s="74">
        <v>612036</v>
      </c>
      <c r="E72" s="88"/>
      <c r="F72" s="89"/>
      <c r="G72" s="89"/>
      <c r="H72" s="90"/>
      <c r="I72" s="91">
        <f t="shared" si="2"/>
        <v>0</v>
      </c>
      <c r="J72" s="15"/>
      <c r="K72" s="15"/>
      <c r="L72" s="15"/>
      <c r="M72" s="14"/>
      <c r="N72" s="15"/>
      <c r="O72" s="15"/>
      <c r="P72" s="16"/>
      <c r="R72" s="38"/>
    </row>
    <row r="73" spans="2:18" ht="24.75" customHeight="1" x14ac:dyDescent="0.4">
      <c r="B73" s="55" t="s">
        <v>35</v>
      </c>
      <c r="C73" s="27" t="s">
        <v>1</v>
      </c>
      <c r="D73" s="74">
        <v>612044</v>
      </c>
      <c r="E73" s="88"/>
      <c r="F73" s="89"/>
      <c r="G73" s="89"/>
      <c r="H73" s="90"/>
      <c r="I73" s="91">
        <f t="shared" si="2"/>
        <v>0</v>
      </c>
      <c r="J73" s="15"/>
      <c r="K73" s="15"/>
      <c r="L73" s="15"/>
      <c r="M73" s="14"/>
      <c r="N73" s="15"/>
      <c r="O73" s="15"/>
      <c r="P73" s="16"/>
      <c r="R73" s="38"/>
    </row>
    <row r="74" spans="2:18" ht="24.75" customHeight="1" x14ac:dyDescent="0.4">
      <c r="B74" s="55" t="s">
        <v>18</v>
      </c>
      <c r="C74" s="27" t="s">
        <v>1</v>
      </c>
      <c r="D74" s="74">
        <v>615084</v>
      </c>
      <c r="E74" s="88"/>
      <c r="F74" s="89"/>
      <c r="G74" s="89"/>
      <c r="H74" s="90"/>
      <c r="I74" s="91">
        <f t="shared" si="2"/>
        <v>0</v>
      </c>
      <c r="J74" s="15"/>
      <c r="K74" s="15"/>
      <c r="L74" s="15"/>
      <c r="M74" s="14"/>
      <c r="N74" s="15"/>
      <c r="O74" s="15"/>
      <c r="P74" s="16"/>
      <c r="R74" s="38"/>
    </row>
    <row r="75" spans="2:18" ht="24.75" customHeight="1" x14ac:dyDescent="0.4">
      <c r="B75" s="55" t="s">
        <v>28</v>
      </c>
      <c r="C75" s="27" t="s">
        <v>1</v>
      </c>
      <c r="D75" s="74" t="s">
        <v>89</v>
      </c>
      <c r="E75" s="88"/>
      <c r="F75" s="89"/>
      <c r="G75" s="89"/>
      <c r="H75" s="90"/>
      <c r="I75" s="91">
        <f t="shared" si="2"/>
        <v>0</v>
      </c>
      <c r="J75" s="15"/>
      <c r="K75" s="15"/>
      <c r="L75" s="15"/>
      <c r="M75" s="14"/>
      <c r="N75" s="15"/>
      <c r="O75" s="15"/>
      <c r="P75" s="16"/>
      <c r="R75" s="38"/>
    </row>
    <row r="76" spans="2:18" ht="24" customHeight="1" x14ac:dyDescent="0.4">
      <c r="B76" s="55" t="s">
        <v>50</v>
      </c>
      <c r="C76" s="27" t="s">
        <v>1</v>
      </c>
      <c r="D76" s="74">
        <v>610001</v>
      </c>
      <c r="E76" s="88"/>
      <c r="F76" s="89"/>
      <c r="G76" s="89"/>
      <c r="H76" s="90"/>
      <c r="I76" s="91">
        <f t="shared" si="2"/>
        <v>0</v>
      </c>
      <c r="J76" s="15"/>
      <c r="K76" s="15"/>
      <c r="L76" s="15"/>
      <c r="M76" s="14"/>
      <c r="N76" s="15"/>
      <c r="O76" s="15"/>
      <c r="P76" s="16"/>
      <c r="R76" s="38"/>
    </row>
    <row r="77" spans="2:18" ht="24" customHeight="1" x14ac:dyDescent="0.4">
      <c r="B77" s="55" t="s">
        <v>47</v>
      </c>
      <c r="C77" s="27" t="s">
        <v>1</v>
      </c>
      <c r="D77" s="74">
        <v>615086</v>
      </c>
      <c r="E77" s="88"/>
      <c r="F77" s="89"/>
      <c r="G77" s="89"/>
      <c r="H77" s="90"/>
      <c r="I77" s="91">
        <f t="shared" si="2"/>
        <v>0</v>
      </c>
      <c r="J77" s="15"/>
      <c r="K77" s="15"/>
      <c r="L77" s="15"/>
      <c r="M77" s="14"/>
      <c r="N77" s="15"/>
      <c r="O77" s="15"/>
      <c r="P77" s="16"/>
      <c r="R77" s="38"/>
    </row>
    <row r="78" spans="2:18" ht="24" customHeight="1" x14ac:dyDescent="0.4">
      <c r="B78" s="55" t="s">
        <v>46</v>
      </c>
      <c r="C78" s="27" t="s">
        <v>1</v>
      </c>
      <c r="D78" s="74">
        <v>615089</v>
      </c>
      <c r="E78" s="88"/>
      <c r="F78" s="89"/>
      <c r="G78" s="89"/>
      <c r="H78" s="90"/>
      <c r="I78" s="91">
        <f t="shared" si="2"/>
        <v>0</v>
      </c>
      <c r="J78" s="15"/>
      <c r="K78" s="15"/>
      <c r="L78" s="15"/>
      <c r="M78" s="14"/>
      <c r="N78" s="15"/>
      <c r="O78" s="15"/>
      <c r="P78" s="16"/>
      <c r="R78" s="38"/>
    </row>
    <row r="79" spans="2:18" ht="24" customHeight="1" x14ac:dyDescent="0.4">
      <c r="B79" s="55" t="s">
        <v>31</v>
      </c>
      <c r="C79" s="27" t="s">
        <v>1</v>
      </c>
      <c r="D79" s="74">
        <v>615044</v>
      </c>
      <c r="E79" s="88"/>
      <c r="F79" s="89"/>
      <c r="G79" s="89"/>
      <c r="H79" s="90"/>
      <c r="I79" s="91">
        <f t="shared" si="2"/>
        <v>0</v>
      </c>
      <c r="J79" s="15"/>
      <c r="K79" s="15"/>
      <c r="L79" s="15"/>
      <c r="M79" s="14"/>
      <c r="N79" s="15"/>
      <c r="O79" s="15"/>
      <c r="P79" s="16"/>
      <c r="R79" s="38"/>
    </row>
    <row r="80" spans="2:18" ht="24" customHeight="1" x14ac:dyDescent="0.4">
      <c r="B80" s="55" t="s">
        <v>54</v>
      </c>
      <c r="C80" s="27" t="s">
        <v>1</v>
      </c>
      <c r="D80" s="74">
        <v>610006</v>
      </c>
      <c r="E80" s="88"/>
      <c r="F80" s="89"/>
      <c r="G80" s="89"/>
      <c r="H80" s="90"/>
      <c r="I80" s="91">
        <f t="shared" si="2"/>
        <v>0</v>
      </c>
      <c r="J80" s="15"/>
      <c r="K80" s="15"/>
      <c r="L80" s="15"/>
      <c r="M80" s="14"/>
      <c r="N80" s="15"/>
      <c r="O80" s="15"/>
      <c r="P80" s="16"/>
      <c r="R80" s="38"/>
    </row>
    <row r="81" spans="2:18" ht="24" customHeight="1" x14ac:dyDescent="0.4">
      <c r="B81" s="55" t="s">
        <v>126</v>
      </c>
      <c r="C81" s="27" t="s">
        <v>1</v>
      </c>
      <c r="D81" s="74" t="s">
        <v>127</v>
      </c>
      <c r="E81" s="88"/>
      <c r="F81" s="89"/>
      <c r="G81" s="89"/>
      <c r="H81" s="90"/>
      <c r="I81" s="91">
        <f t="shared" si="2"/>
        <v>0</v>
      </c>
      <c r="J81" s="15"/>
      <c r="K81" s="15"/>
      <c r="L81" s="15"/>
      <c r="M81" s="14"/>
      <c r="N81" s="15"/>
      <c r="O81" s="15"/>
      <c r="P81" s="16"/>
      <c r="R81" s="38"/>
    </row>
    <row r="82" spans="2:18" ht="24" customHeight="1" x14ac:dyDescent="0.4">
      <c r="B82" s="55" t="s">
        <v>43</v>
      </c>
      <c r="C82" s="27" t="s">
        <v>1</v>
      </c>
      <c r="D82" s="74">
        <v>614074</v>
      </c>
      <c r="E82" s="88"/>
      <c r="F82" s="89"/>
      <c r="G82" s="89"/>
      <c r="H82" s="90"/>
      <c r="I82" s="91">
        <f t="shared" si="2"/>
        <v>0</v>
      </c>
      <c r="J82" s="15"/>
      <c r="K82" s="15"/>
      <c r="L82" s="15"/>
      <c r="M82" s="14"/>
      <c r="N82" s="15"/>
      <c r="O82" s="15"/>
      <c r="P82" s="16"/>
      <c r="R82" s="38"/>
    </row>
    <row r="83" spans="2:18" ht="24" customHeight="1" x14ac:dyDescent="0.4">
      <c r="B83" s="55" t="s">
        <v>42</v>
      </c>
      <c r="C83" s="27" t="s">
        <v>1</v>
      </c>
      <c r="D83" s="74">
        <v>614024</v>
      </c>
      <c r="E83" s="88"/>
      <c r="F83" s="89"/>
      <c r="G83" s="89"/>
      <c r="H83" s="90"/>
      <c r="I83" s="91">
        <f t="shared" si="2"/>
        <v>0</v>
      </c>
      <c r="J83" s="15"/>
      <c r="K83" s="15"/>
      <c r="L83" s="15"/>
      <c r="M83" s="14"/>
      <c r="N83" s="15"/>
      <c r="O83" s="15"/>
      <c r="P83" s="16"/>
      <c r="R83" s="38"/>
    </row>
    <row r="84" spans="2:18" ht="24" customHeight="1" x14ac:dyDescent="0.4">
      <c r="B84" s="55" t="s">
        <v>27</v>
      </c>
      <c r="C84" s="27" t="s">
        <v>1</v>
      </c>
      <c r="D84" s="74">
        <v>615031</v>
      </c>
      <c r="E84" s="88"/>
      <c r="F84" s="89"/>
      <c r="G84" s="89"/>
      <c r="H84" s="90"/>
      <c r="I84" s="91">
        <f t="shared" si="2"/>
        <v>0</v>
      </c>
      <c r="J84" s="15"/>
      <c r="K84" s="15"/>
      <c r="L84" s="15"/>
      <c r="M84" s="14"/>
      <c r="N84" s="15"/>
      <c r="O84" s="15"/>
      <c r="P84" s="16"/>
      <c r="R84" s="38"/>
    </row>
    <row r="85" spans="2:18" ht="24" customHeight="1" x14ac:dyDescent="0.4">
      <c r="B85" s="55" t="s">
        <v>94</v>
      </c>
      <c r="C85" s="27" t="s">
        <v>1</v>
      </c>
      <c r="D85" s="74" t="s">
        <v>95</v>
      </c>
      <c r="E85" s="88"/>
      <c r="F85" s="89"/>
      <c r="G85" s="89"/>
      <c r="H85" s="90"/>
      <c r="I85" s="91">
        <f t="shared" si="2"/>
        <v>0</v>
      </c>
      <c r="J85" s="15"/>
      <c r="K85" s="15"/>
      <c r="L85" s="15"/>
      <c r="M85" s="14"/>
      <c r="N85" s="15"/>
      <c r="O85" s="15"/>
      <c r="P85" s="16"/>
      <c r="R85" s="38"/>
    </row>
    <row r="86" spans="2:18" ht="24" customHeight="1" x14ac:dyDescent="0.4">
      <c r="B86" s="55" t="s">
        <v>96</v>
      </c>
      <c r="C86" s="27" t="s">
        <v>1</v>
      </c>
      <c r="D86" s="74">
        <v>610009</v>
      </c>
      <c r="E86" s="88"/>
      <c r="F86" s="89"/>
      <c r="G86" s="89"/>
      <c r="H86" s="90"/>
      <c r="I86" s="91">
        <f t="shared" si="2"/>
        <v>0</v>
      </c>
      <c r="J86" s="15"/>
      <c r="K86" s="15"/>
      <c r="L86" s="15"/>
      <c r="M86" s="14"/>
      <c r="N86" s="15"/>
      <c r="O86" s="15"/>
      <c r="P86" s="16"/>
      <c r="R86" s="38"/>
    </row>
    <row r="87" spans="2:18" ht="24" customHeight="1" x14ac:dyDescent="0.4">
      <c r="B87" s="55" t="s">
        <v>7</v>
      </c>
      <c r="C87" s="27" t="s">
        <v>1</v>
      </c>
      <c r="D87" s="74">
        <v>613041</v>
      </c>
      <c r="E87" s="88"/>
      <c r="F87" s="89"/>
      <c r="G87" s="89"/>
      <c r="H87" s="90"/>
      <c r="I87" s="91">
        <f t="shared" si="2"/>
        <v>0</v>
      </c>
      <c r="J87" s="15"/>
      <c r="K87" s="15"/>
      <c r="L87" s="15"/>
      <c r="M87" s="14"/>
      <c r="N87" s="15"/>
      <c r="O87" s="15"/>
      <c r="P87" s="16"/>
      <c r="R87" s="38"/>
    </row>
    <row r="88" spans="2:18" ht="24" customHeight="1" x14ac:dyDescent="0.4">
      <c r="B88" s="55" t="s">
        <v>75</v>
      </c>
      <c r="C88" s="27" t="s">
        <v>1</v>
      </c>
      <c r="D88" s="74">
        <v>611008</v>
      </c>
      <c r="E88" s="88"/>
      <c r="F88" s="89"/>
      <c r="G88" s="89"/>
      <c r="H88" s="90"/>
      <c r="I88" s="91">
        <f t="shared" si="2"/>
        <v>0</v>
      </c>
      <c r="J88" s="15"/>
      <c r="K88" s="15"/>
      <c r="L88" s="15"/>
      <c r="M88" s="14"/>
      <c r="N88" s="15"/>
      <c r="O88" s="15"/>
      <c r="P88" s="16"/>
      <c r="R88" s="38"/>
    </row>
    <row r="89" spans="2:18" ht="24" customHeight="1" x14ac:dyDescent="0.4">
      <c r="B89" s="55" t="s">
        <v>3</v>
      </c>
      <c r="C89" s="27" t="s">
        <v>1</v>
      </c>
      <c r="D89" s="74">
        <v>612055</v>
      </c>
      <c r="E89" s="88"/>
      <c r="F89" s="89"/>
      <c r="G89" s="89"/>
      <c r="H89" s="90"/>
      <c r="I89" s="91">
        <f t="shared" si="2"/>
        <v>0</v>
      </c>
      <c r="J89" s="15"/>
      <c r="K89" s="15"/>
      <c r="L89" s="15"/>
      <c r="M89" s="14"/>
      <c r="N89" s="15"/>
      <c r="O89" s="15"/>
      <c r="P89" s="16"/>
      <c r="R89" s="38"/>
    </row>
    <row r="90" spans="2:18" ht="24" customHeight="1" x14ac:dyDescent="0.4">
      <c r="B90" s="56" t="s">
        <v>32</v>
      </c>
      <c r="C90" s="26" t="s">
        <v>1</v>
      </c>
      <c r="D90" s="76">
        <v>610052</v>
      </c>
      <c r="E90" s="88"/>
      <c r="F90" s="89"/>
      <c r="G90" s="89"/>
      <c r="H90" s="90"/>
      <c r="I90" s="91">
        <f t="shared" si="2"/>
        <v>0</v>
      </c>
      <c r="J90" s="15"/>
      <c r="K90" s="15"/>
      <c r="L90" s="15"/>
      <c r="M90" s="14"/>
      <c r="N90" s="15"/>
      <c r="O90" s="15"/>
      <c r="P90" s="16"/>
      <c r="R90" s="38"/>
    </row>
    <row r="91" spans="2:18" ht="24" customHeight="1" x14ac:dyDescent="0.4">
      <c r="B91" s="58" t="s">
        <v>41</v>
      </c>
      <c r="C91" s="28" t="s">
        <v>1</v>
      </c>
      <c r="D91" s="85" t="s">
        <v>90</v>
      </c>
      <c r="E91" s="88"/>
      <c r="F91" s="89"/>
      <c r="G91" s="89"/>
      <c r="H91" s="90"/>
      <c r="I91" s="91">
        <f t="shared" si="2"/>
        <v>0</v>
      </c>
      <c r="J91" s="15"/>
      <c r="K91" s="15"/>
      <c r="L91" s="15"/>
      <c r="M91" s="14"/>
      <c r="N91" s="15"/>
      <c r="O91" s="15"/>
      <c r="P91" s="16"/>
      <c r="R91" s="38"/>
    </row>
    <row r="92" spans="2:18" ht="24" customHeight="1" x14ac:dyDescent="0.4">
      <c r="B92" s="56" t="s">
        <v>19</v>
      </c>
      <c r="C92" s="26" t="s">
        <v>79</v>
      </c>
      <c r="D92" s="76">
        <v>615094</v>
      </c>
      <c r="E92" s="88"/>
      <c r="F92" s="89"/>
      <c r="G92" s="89"/>
      <c r="H92" s="90"/>
      <c r="I92" s="91">
        <f t="shared" si="2"/>
        <v>0</v>
      </c>
      <c r="J92" s="15"/>
      <c r="K92" s="15"/>
      <c r="L92" s="15"/>
      <c r="M92" s="14"/>
      <c r="N92" s="15"/>
      <c r="O92" s="15"/>
      <c r="P92" s="16"/>
      <c r="R92" s="38"/>
    </row>
    <row r="93" spans="2:18" ht="24" customHeight="1" x14ac:dyDescent="0.4">
      <c r="B93" s="56" t="s">
        <v>118</v>
      </c>
      <c r="C93" s="26" t="s">
        <v>79</v>
      </c>
      <c r="D93" s="76" t="s">
        <v>119</v>
      </c>
      <c r="E93" s="88"/>
      <c r="F93" s="89"/>
      <c r="G93" s="89"/>
      <c r="H93" s="90"/>
      <c r="I93" s="91">
        <f t="shared" si="2"/>
        <v>0</v>
      </c>
      <c r="J93" s="15"/>
      <c r="K93" s="15"/>
      <c r="L93" s="15"/>
      <c r="M93" s="14"/>
      <c r="N93" s="15"/>
      <c r="O93" s="15"/>
      <c r="P93" s="16"/>
      <c r="R93" s="38"/>
    </row>
    <row r="94" spans="2:18" ht="24" customHeight="1" x14ac:dyDescent="0.4">
      <c r="B94" s="55" t="s">
        <v>10</v>
      </c>
      <c r="C94" s="27" t="s">
        <v>1</v>
      </c>
      <c r="D94" s="74">
        <v>616003</v>
      </c>
      <c r="E94" s="88"/>
      <c r="F94" s="89"/>
      <c r="G94" s="89"/>
      <c r="H94" s="90"/>
      <c r="I94" s="91">
        <f t="shared" si="2"/>
        <v>0</v>
      </c>
      <c r="J94" s="15"/>
      <c r="K94" s="15"/>
      <c r="L94" s="15"/>
      <c r="M94" s="14"/>
      <c r="N94" s="15"/>
      <c r="O94" s="15"/>
      <c r="P94" s="16"/>
      <c r="R94" s="38"/>
    </row>
    <row r="95" spans="2:18" ht="24" customHeight="1" x14ac:dyDescent="0.4">
      <c r="B95" s="55" t="s">
        <v>5</v>
      </c>
      <c r="C95" s="27" t="s">
        <v>1</v>
      </c>
      <c r="D95" s="74">
        <v>612060</v>
      </c>
      <c r="E95" s="88"/>
      <c r="F95" s="89"/>
      <c r="G95" s="89"/>
      <c r="H95" s="90"/>
      <c r="I95" s="91">
        <f t="shared" si="2"/>
        <v>0</v>
      </c>
      <c r="J95" s="15"/>
      <c r="K95" s="15"/>
      <c r="L95" s="15"/>
      <c r="M95" s="14"/>
      <c r="N95" s="15"/>
      <c r="O95" s="15"/>
      <c r="P95" s="16"/>
      <c r="R95" s="38"/>
    </row>
    <row r="96" spans="2:18" ht="24" customHeight="1" x14ac:dyDescent="0.4">
      <c r="B96" s="55" t="s">
        <v>30</v>
      </c>
      <c r="C96" s="27" t="s">
        <v>1</v>
      </c>
      <c r="D96" s="74">
        <v>615050</v>
      </c>
      <c r="E96" s="88"/>
      <c r="F96" s="89"/>
      <c r="G96" s="89"/>
      <c r="H96" s="90"/>
      <c r="I96" s="91">
        <f t="shared" si="2"/>
        <v>0</v>
      </c>
      <c r="J96" s="15"/>
      <c r="K96" s="15"/>
      <c r="L96" s="15"/>
      <c r="M96" s="14"/>
      <c r="N96" s="15"/>
      <c r="O96" s="15"/>
      <c r="P96" s="16"/>
      <c r="R96" s="38"/>
    </row>
    <row r="97" spans="2:18" ht="24" customHeight="1" x14ac:dyDescent="0.4">
      <c r="B97" s="55" t="s">
        <v>48</v>
      </c>
      <c r="C97" s="27" t="s">
        <v>1</v>
      </c>
      <c r="D97" s="74">
        <v>615019</v>
      </c>
      <c r="E97" s="88"/>
      <c r="F97" s="89"/>
      <c r="G97" s="89"/>
      <c r="H97" s="90"/>
      <c r="I97" s="91">
        <f t="shared" si="2"/>
        <v>0</v>
      </c>
      <c r="J97" s="15"/>
      <c r="K97" s="15"/>
      <c r="L97" s="15"/>
      <c r="M97" s="14"/>
      <c r="N97" s="15"/>
      <c r="O97" s="15"/>
      <c r="P97" s="16"/>
      <c r="R97" s="38"/>
    </row>
    <row r="98" spans="2:18" ht="24" customHeight="1" x14ac:dyDescent="0.4">
      <c r="B98" s="55" t="s">
        <v>55</v>
      </c>
      <c r="C98" s="27" t="s">
        <v>1</v>
      </c>
      <c r="D98" s="74">
        <v>613002</v>
      </c>
      <c r="E98" s="88"/>
      <c r="F98" s="89"/>
      <c r="G98" s="89"/>
      <c r="H98" s="90"/>
      <c r="I98" s="91">
        <f t="shared" si="2"/>
        <v>0</v>
      </c>
      <c r="J98" s="15"/>
      <c r="K98" s="15"/>
      <c r="L98" s="15"/>
      <c r="M98" s="14"/>
      <c r="N98" s="15"/>
      <c r="O98" s="15"/>
      <c r="P98" s="16"/>
      <c r="R98" s="38"/>
    </row>
    <row r="99" spans="2:18" ht="24" customHeight="1" x14ac:dyDescent="0.4">
      <c r="B99" s="55" t="s">
        <v>14</v>
      </c>
      <c r="C99" s="27" t="s">
        <v>1</v>
      </c>
      <c r="D99" s="74" t="s">
        <v>111</v>
      </c>
      <c r="E99" s="88"/>
      <c r="F99" s="89"/>
      <c r="G99" s="89"/>
      <c r="H99" s="90"/>
      <c r="I99" s="91">
        <f t="shared" si="2"/>
        <v>0</v>
      </c>
      <c r="J99" s="15"/>
      <c r="K99" s="15"/>
      <c r="L99" s="15"/>
      <c r="M99" s="14"/>
      <c r="N99" s="15"/>
      <c r="O99" s="15"/>
      <c r="P99" s="16"/>
      <c r="R99" s="38"/>
    </row>
    <row r="100" spans="2:18" ht="24" customHeight="1" x14ac:dyDescent="0.4">
      <c r="B100" s="55" t="s">
        <v>37</v>
      </c>
      <c r="C100" s="27" t="s">
        <v>1</v>
      </c>
      <c r="D100" s="74">
        <v>612075</v>
      </c>
      <c r="E100" s="88"/>
      <c r="F100" s="89"/>
      <c r="G100" s="89"/>
      <c r="H100" s="90"/>
      <c r="I100" s="91">
        <f t="shared" si="2"/>
        <v>0</v>
      </c>
      <c r="J100" s="15"/>
      <c r="K100" s="15"/>
      <c r="L100" s="15"/>
      <c r="M100" s="14"/>
      <c r="N100" s="15"/>
      <c r="O100" s="15"/>
      <c r="P100" s="16"/>
      <c r="R100" s="38"/>
    </row>
    <row r="101" spans="2:18" ht="24" customHeight="1" x14ac:dyDescent="0.4">
      <c r="B101" s="56" t="s">
        <v>6</v>
      </c>
      <c r="C101" s="26" t="s">
        <v>1</v>
      </c>
      <c r="D101" s="76">
        <v>612067</v>
      </c>
      <c r="E101" s="88"/>
      <c r="F101" s="89"/>
      <c r="G101" s="89"/>
      <c r="H101" s="90"/>
      <c r="I101" s="91">
        <f t="shared" si="2"/>
        <v>0</v>
      </c>
      <c r="J101" s="15"/>
      <c r="K101" s="15"/>
      <c r="L101" s="15"/>
      <c r="M101" s="14"/>
      <c r="N101" s="15"/>
      <c r="O101" s="15"/>
      <c r="P101" s="16"/>
      <c r="R101" s="38"/>
    </row>
    <row r="102" spans="2:18" ht="24" customHeight="1" x14ac:dyDescent="0.4">
      <c r="B102" s="55" t="s">
        <v>72</v>
      </c>
      <c r="C102" s="27" t="s">
        <v>1</v>
      </c>
      <c r="D102" s="74" t="s">
        <v>80</v>
      </c>
      <c r="E102" s="88"/>
      <c r="F102" s="89"/>
      <c r="G102" s="89"/>
      <c r="H102" s="90"/>
      <c r="I102" s="91">
        <f t="shared" si="2"/>
        <v>0</v>
      </c>
      <c r="J102" s="15"/>
      <c r="K102" s="15"/>
      <c r="L102" s="15"/>
      <c r="M102" s="14"/>
      <c r="N102" s="15"/>
      <c r="O102" s="15"/>
      <c r="P102" s="16"/>
      <c r="R102" s="38"/>
    </row>
    <row r="103" spans="2:18" ht="24" customHeight="1" x14ac:dyDescent="0.4">
      <c r="B103" s="56" t="s">
        <v>2</v>
      </c>
      <c r="C103" s="26" t="s">
        <v>1</v>
      </c>
      <c r="D103" s="76">
        <v>610002</v>
      </c>
      <c r="E103" s="88"/>
      <c r="F103" s="89"/>
      <c r="G103" s="89"/>
      <c r="H103" s="90"/>
      <c r="I103" s="91">
        <f t="shared" si="2"/>
        <v>0</v>
      </c>
      <c r="J103" s="15"/>
      <c r="K103" s="15"/>
      <c r="L103" s="15"/>
      <c r="M103" s="14"/>
      <c r="N103" s="15"/>
      <c r="O103" s="15"/>
      <c r="P103" s="16"/>
      <c r="R103" s="38"/>
    </row>
    <row r="104" spans="2:18" ht="24" customHeight="1" x14ac:dyDescent="0.4">
      <c r="B104" s="59" t="s">
        <v>66</v>
      </c>
      <c r="C104" s="26" t="s">
        <v>1</v>
      </c>
      <c r="D104" s="86" t="s">
        <v>61</v>
      </c>
      <c r="E104" s="88"/>
      <c r="F104" s="89"/>
      <c r="G104" s="89"/>
      <c r="H104" s="90"/>
      <c r="I104" s="91">
        <f t="shared" si="2"/>
        <v>0</v>
      </c>
      <c r="J104" s="15"/>
      <c r="K104" s="15"/>
      <c r="L104" s="15"/>
      <c r="M104" s="14"/>
      <c r="N104" s="15"/>
      <c r="O104" s="15"/>
      <c r="P104" s="16"/>
      <c r="R104" s="38"/>
    </row>
    <row r="105" spans="2:18" ht="24" customHeight="1" x14ac:dyDescent="0.4">
      <c r="B105" s="55" t="s">
        <v>91</v>
      </c>
      <c r="C105" s="27" t="s">
        <v>1</v>
      </c>
      <c r="D105" s="74">
        <v>616002</v>
      </c>
      <c r="E105" s="88"/>
      <c r="F105" s="89"/>
      <c r="G105" s="89"/>
      <c r="H105" s="90"/>
      <c r="I105" s="91">
        <f t="shared" si="2"/>
        <v>0</v>
      </c>
      <c r="J105" s="15"/>
      <c r="K105" s="15"/>
      <c r="L105" s="15"/>
      <c r="M105" s="14"/>
      <c r="N105" s="15"/>
      <c r="O105" s="15"/>
      <c r="P105" s="16"/>
      <c r="R105" s="38"/>
    </row>
    <row r="106" spans="2:18" ht="24" customHeight="1" x14ac:dyDescent="0.4">
      <c r="B106" s="55" t="s">
        <v>93</v>
      </c>
      <c r="C106" s="27" t="s">
        <v>1</v>
      </c>
      <c r="D106" s="74" t="s">
        <v>92</v>
      </c>
      <c r="E106" s="88"/>
      <c r="F106" s="89"/>
      <c r="G106" s="89"/>
      <c r="H106" s="90"/>
      <c r="I106" s="91">
        <f t="shared" si="2"/>
        <v>0</v>
      </c>
      <c r="J106" s="15"/>
      <c r="K106" s="15"/>
      <c r="L106" s="15"/>
      <c r="M106" s="14"/>
      <c r="N106" s="15"/>
      <c r="O106" s="15"/>
      <c r="P106" s="16"/>
      <c r="R106" s="38"/>
    </row>
    <row r="107" spans="2:18" ht="24" customHeight="1" x14ac:dyDescent="0.4">
      <c r="B107" s="50" t="s">
        <v>120</v>
      </c>
      <c r="C107" s="29" t="s">
        <v>1</v>
      </c>
      <c r="D107" s="81">
        <v>616022</v>
      </c>
      <c r="E107" s="88"/>
      <c r="F107" s="89"/>
      <c r="G107" s="89"/>
      <c r="H107" s="90"/>
      <c r="I107" s="91">
        <f t="shared" si="2"/>
        <v>0</v>
      </c>
      <c r="J107" s="15"/>
      <c r="K107" s="15"/>
      <c r="L107" s="15"/>
      <c r="M107" s="14"/>
      <c r="N107" s="15"/>
      <c r="O107" s="15"/>
      <c r="P107" s="16"/>
      <c r="R107" s="38"/>
    </row>
    <row r="108" spans="2:18" ht="24" customHeight="1" x14ac:dyDescent="0.4">
      <c r="B108" s="57" t="s">
        <v>15</v>
      </c>
      <c r="C108" s="29" t="s">
        <v>1</v>
      </c>
      <c r="D108" s="81">
        <v>615054</v>
      </c>
      <c r="E108" s="88"/>
      <c r="F108" s="89"/>
      <c r="G108" s="89"/>
      <c r="H108" s="90"/>
      <c r="I108" s="91">
        <f t="shared" si="2"/>
        <v>0</v>
      </c>
      <c r="J108" s="15"/>
      <c r="K108" s="15"/>
      <c r="L108" s="15"/>
      <c r="M108" s="14"/>
      <c r="N108" s="15"/>
      <c r="O108" s="15"/>
      <c r="P108" s="16"/>
      <c r="R108" s="38"/>
    </row>
    <row r="109" spans="2:18" ht="24" customHeight="1" x14ac:dyDescent="0.4">
      <c r="B109" s="57" t="s">
        <v>38</v>
      </c>
      <c r="C109" s="30" t="s">
        <v>53</v>
      </c>
      <c r="D109" s="81">
        <v>612084</v>
      </c>
      <c r="E109" s="88"/>
      <c r="F109" s="89"/>
      <c r="G109" s="89"/>
      <c r="H109" s="90"/>
      <c r="I109" s="91">
        <f t="shared" ref="I109:I157" si="3">E109*F109*G109-H109</f>
        <v>0</v>
      </c>
      <c r="J109" s="15"/>
      <c r="K109" s="15"/>
      <c r="L109" s="15"/>
      <c r="M109" s="14"/>
      <c r="N109" s="15"/>
      <c r="O109" s="15"/>
      <c r="P109" s="16"/>
      <c r="R109" s="38"/>
    </row>
    <row r="110" spans="2:18" ht="24" customHeight="1" x14ac:dyDescent="0.4">
      <c r="B110" s="57"/>
      <c r="C110" s="30"/>
      <c r="D110" s="81"/>
      <c r="E110" s="88"/>
      <c r="F110" s="89"/>
      <c r="G110" s="89"/>
      <c r="H110" s="90"/>
      <c r="I110" s="91">
        <f t="shared" si="3"/>
        <v>0</v>
      </c>
      <c r="J110" s="15"/>
      <c r="K110" s="15"/>
      <c r="L110" s="15"/>
      <c r="M110" s="14"/>
      <c r="N110" s="15"/>
      <c r="O110" s="15"/>
      <c r="P110" s="16"/>
      <c r="R110" s="38"/>
    </row>
    <row r="111" spans="2:18" ht="24" customHeight="1" x14ac:dyDescent="0.4">
      <c r="B111" s="57"/>
      <c r="C111" s="30"/>
      <c r="D111" s="81"/>
      <c r="E111" s="88"/>
      <c r="F111" s="89"/>
      <c r="G111" s="89"/>
      <c r="H111" s="90"/>
      <c r="I111" s="91">
        <f t="shared" si="3"/>
        <v>0</v>
      </c>
      <c r="J111" s="15"/>
      <c r="K111" s="15"/>
      <c r="L111" s="15"/>
      <c r="M111" s="14"/>
      <c r="N111" s="15"/>
      <c r="O111" s="15"/>
      <c r="P111" s="16"/>
      <c r="R111" s="38"/>
    </row>
    <row r="112" spans="2:18" ht="24" customHeight="1" x14ac:dyDescent="0.4">
      <c r="B112" s="57"/>
      <c r="C112" s="30"/>
      <c r="D112" s="81"/>
      <c r="E112" s="88"/>
      <c r="F112" s="89"/>
      <c r="G112" s="89"/>
      <c r="H112" s="90"/>
      <c r="I112" s="91">
        <f t="shared" si="3"/>
        <v>0</v>
      </c>
      <c r="J112" s="15"/>
      <c r="K112" s="15"/>
      <c r="L112" s="15"/>
      <c r="M112" s="14"/>
      <c r="N112" s="15"/>
      <c r="O112" s="15"/>
      <c r="P112" s="16"/>
      <c r="R112" s="38"/>
    </row>
    <row r="113" spans="2:18" ht="24" customHeight="1" x14ac:dyDescent="0.4">
      <c r="B113" s="57"/>
      <c r="C113" s="30"/>
      <c r="D113" s="81"/>
      <c r="E113" s="88"/>
      <c r="F113" s="89"/>
      <c r="G113" s="89"/>
      <c r="H113" s="90"/>
      <c r="I113" s="91">
        <f t="shared" si="3"/>
        <v>0</v>
      </c>
      <c r="J113" s="15"/>
      <c r="K113" s="15"/>
      <c r="L113" s="15"/>
      <c r="M113" s="14"/>
      <c r="N113" s="15"/>
      <c r="O113" s="15"/>
      <c r="P113" s="16"/>
      <c r="R113" s="38"/>
    </row>
    <row r="114" spans="2:18" ht="24" customHeight="1" x14ac:dyDescent="0.4">
      <c r="B114" s="57"/>
      <c r="C114" s="30"/>
      <c r="D114" s="81"/>
      <c r="E114" s="88"/>
      <c r="F114" s="89"/>
      <c r="G114" s="89"/>
      <c r="H114" s="90"/>
      <c r="I114" s="91">
        <f t="shared" si="3"/>
        <v>0</v>
      </c>
      <c r="J114" s="15"/>
      <c r="K114" s="15"/>
      <c r="L114" s="15"/>
      <c r="M114" s="14"/>
      <c r="N114" s="15"/>
      <c r="O114" s="15"/>
      <c r="P114" s="16"/>
      <c r="R114" s="38"/>
    </row>
    <row r="115" spans="2:18" ht="24" customHeight="1" x14ac:dyDescent="0.4">
      <c r="B115" s="57"/>
      <c r="C115" s="30"/>
      <c r="D115" s="81"/>
      <c r="E115" s="88"/>
      <c r="F115" s="89"/>
      <c r="G115" s="89"/>
      <c r="H115" s="90"/>
      <c r="I115" s="91">
        <f t="shared" si="3"/>
        <v>0</v>
      </c>
      <c r="J115" s="15"/>
      <c r="K115" s="15"/>
      <c r="L115" s="15"/>
      <c r="M115" s="14"/>
      <c r="N115" s="15"/>
      <c r="O115" s="15"/>
      <c r="P115" s="16"/>
      <c r="R115" s="38"/>
    </row>
    <row r="116" spans="2:18" ht="24" customHeight="1" x14ac:dyDescent="0.4">
      <c r="B116" s="57"/>
      <c r="C116" s="30"/>
      <c r="D116" s="81"/>
      <c r="E116" s="88"/>
      <c r="F116" s="89"/>
      <c r="G116" s="89"/>
      <c r="H116" s="90"/>
      <c r="I116" s="91">
        <f t="shared" si="3"/>
        <v>0</v>
      </c>
      <c r="J116" s="15"/>
      <c r="K116" s="15"/>
      <c r="L116" s="15"/>
      <c r="M116" s="14"/>
      <c r="N116" s="15"/>
      <c r="O116" s="15"/>
      <c r="P116" s="16"/>
      <c r="R116" s="38"/>
    </row>
    <row r="117" spans="2:18" ht="24" customHeight="1" x14ac:dyDescent="0.4">
      <c r="B117" s="57"/>
      <c r="C117" s="30"/>
      <c r="D117" s="81"/>
      <c r="E117" s="88"/>
      <c r="F117" s="89"/>
      <c r="G117" s="89"/>
      <c r="H117" s="90"/>
      <c r="I117" s="91">
        <f t="shared" si="3"/>
        <v>0</v>
      </c>
      <c r="J117" s="15"/>
      <c r="K117" s="15"/>
      <c r="L117" s="15"/>
      <c r="M117" s="14"/>
      <c r="N117" s="15"/>
      <c r="O117" s="15"/>
      <c r="P117" s="16"/>
      <c r="R117" s="38"/>
    </row>
    <row r="118" spans="2:18" ht="24" customHeight="1" x14ac:dyDescent="0.4">
      <c r="B118" s="57"/>
      <c r="C118" s="30"/>
      <c r="D118" s="81"/>
      <c r="E118" s="88"/>
      <c r="F118" s="89"/>
      <c r="G118" s="89"/>
      <c r="H118" s="90"/>
      <c r="I118" s="91">
        <f t="shared" si="3"/>
        <v>0</v>
      </c>
      <c r="J118" s="15"/>
      <c r="K118" s="15"/>
      <c r="L118" s="15"/>
      <c r="M118" s="14"/>
      <c r="N118" s="15"/>
      <c r="O118" s="15"/>
      <c r="P118" s="16"/>
      <c r="R118" s="38"/>
    </row>
    <row r="119" spans="2:18" ht="24" customHeight="1" x14ac:dyDescent="0.4">
      <c r="B119" s="57"/>
      <c r="C119" s="30"/>
      <c r="D119" s="81"/>
      <c r="E119" s="88"/>
      <c r="F119" s="89"/>
      <c r="G119" s="89"/>
      <c r="H119" s="90"/>
      <c r="I119" s="91">
        <f t="shared" si="3"/>
        <v>0</v>
      </c>
      <c r="J119" s="15"/>
      <c r="K119" s="15"/>
      <c r="L119" s="15"/>
      <c r="M119" s="14"/>
      <c r="N119" s="15"/>
      <c r="O119" s="15"/>
      <c r="P119" s="16"/>
      <c r="R119" s="38"/>
    </row>
    <row r="120" spans="2:18" ht="24" customHeight="1" x14ac:dyDescent="0.4">
      <c r="B120" s="57"/>
      <c r="C120" s="30"/>
      <c r="D120" s="81"/>
      <c r="E120" s="88"/>
      <c r="F120" s="89"/>
      <c r="G120" s="89"/>
      <c r="H120" s="90"/>
      <c r="I120" s="91">
        <f t="shared" si="3"/>
        <v>0</v>
      </c>
      <c r="J120" s="15"/>
      <c r="K120" s="15"/>
      <c r="L120" s="15"/>
      <c r="M120" s="14"/>
      <c r="N120" s="15"/>
      <c r="O120" s="15"/>
      <c r="P120" s="16"/>
      <c r="R120" s="38"/>
    </row>
    <row r="121" spans="2:18" ht="24" customHeight="1" x14ac:dyDescent="0.4">
      <c r="B121" s="57"/>
      <c r="C121" s="30"/>
      <c r="D121" s="81"/>
      <c r="E121" s="88"/>
      <c r="F121" s="89"/>
      <c r="G121" s="89"/>
      <c r="H121" s="90"/>
      <c r="I121" s="91">
        <f t="shared" si="3"/>
        <v>0</v>
      </c>
      <c r="J121" s="15"/>
      <c r="K121" s="15"/>
      <c r="L121" s="15"/>
      <c r="M121" s="14"/>
      <c r="N121" s="15"/>
      <c r="O121" s="15"/>
      <c r="P121" s="16"/>
      <c r="R121" s="38"/>
    </row>
    <row r="122" spans="2:18" ht="24" customHeight="1" x14ac:dyDescent="0.4">
      <c r="B122" s="57"/>
      <c r="C122" s="30"/>
      <c r="D122" s="81"/>
      <c r="E122" s="88"/>
      <c r="F122" s="89"/>
      <c r="G122" s="89"/>
      <c r="H122" s="90"/>
      <c r="I122" s="91">
        <f t="shared" si="3"/>
        <v>0</v>
      </c>
      <c r="J122" s="15"/>
      <c r="K122" s="15"/>
      <c r="L122" s="15"/>
      <c r="M122" s="14"/>
      <c r="N122" s="15"/>
      <c r="O122" s="15"/>
      <c r="P122" s="16"/>
      <c r="R122" s="38"/>
    </row>
    <row r="123" spans="2:18" ht="24" customHeight="1" x14ac:dyDescent="0.4">
      <c r="B123" s="57"/>
      <c r="C123" s="30"/>
      <c r="D123" s="81"/>
      <c r="E123" s="88"/>
      <c r="F123" s="89"/>
      <c r="G123" s="89"/>
      <c r="H123" s="90"/>
      <c r="I123" s="91">
        <f t="shared" si="3"/>
        <v>0</v>
      </c>
      <c r="J123" s="15"/>
      <c r="K123" s="15"/>
      <c r="L123" s="15"/>
      <c r="M123" s="14"/>
      <c r="N123" s="15"/>
      <c r="O123" s="15"/>
      <c r="P123" s="16"/>
      <c r="R123" s="38"/>
    </row>
    <row r="124" spans="2:18" ht="24" customHeight="1" x14ac:dyDescent="0.4">
      <c r="B124" s="57"/>
      <c r="C124" s="30"/>
      <c r="D124" s="81"/>
      <c r="E124" s="88"/>
      <c r="F124" s="89"/>
      <c r="G124" s="89"/>
      <c r="H124" s="90"/>
      <c r="I124" s="91">
        <f t="shared" si="3"/>
        <v>0</v>
      </c>
      <c r="J124" s="15"/>
      <c r="K124" s="15"/>
      <c r="L124" s="15"/>
      <c r="M124" s="14"/>
      <c r="N124" s="15"/>
      <c r="O124" s="15"/>
      <c r="P124" s="16"/>
      <c r="R124" s="38"/>
    </row>
    <row r="125" spans="2:18" ht="24" customHeight="1" x14ac:dyDescent="0.4">
      <c r="B125" s="57"/>
      <c r="C125" s="30"/>
      <c r="D125" s="81"/>
      <c r="E125" s="88"/>
      <c r="F125" s="89"/>
      <c r="G125" s="89"/>
      <c r="H125" s="90"/>
      <c r="I125" s="91">
        <f t="shared" si="3"/>
        <v>0</v>
      </c>
      <c r="J125" s="15"/>
      <c r="K125" s="15"/>
      <c r="L125" s="15"/>
      <c r="M125" s="14"/>
      <c r="N125" s="15"/>
      <c r="O125" s="15"/>
      <c r="P125" s="16"/>
      <c r="R125" s="38"/>
    </row>
    <row r="126" spans="2:18" ht="24" customHeight="1" x14ac:dyDescent="0.4">
      <c r="B126" s="57"/>
      <c r="C126" s="30"/>
      <c r="D126" s="81"/>
      <c r="E126" s="88"/>
      <c r="F126" s="89"/>
      <c r="G126" s="89"/>
      <c r="H126" s="90"/>
      <c r="I126" s="91">
        <f t="shared" si="3"/>
        <v>0</v>
      </c>
      <c r="J126" s="15"/>
      <c r="K126" s="15"/>
      <c r="L126" s="15"/>
      <c r="M126" s="14"/>
      <c r="N126" s="15"/>
      <c r="O126" s="15"/>
      <c r="P126" s="16"/>
      <c r="R126" s="38"/>
    </row>
    <row r="127" spans="2:18" ht="24" customHeight="1" x14ac:dyDescent="0.4">
      <c r="B127" s="57"/>
      <c r="C127" s="30"/>
      <c r="D127" s="81"/>
      <c r="E127" s="88"/>
      <c r="F127" s="89"/>
      <c r="G127" s="89"/>
      <c r="H127" s="90"/>
      <c r="I127" s="91">
        <f t="shared" si="3"/>
        <v>0</v>
      </c>
      <c r="J127" s="15"/>
      <c r="K127" s="15"/>
      <c r="L127" s="15"/>
      <c r="M127" s="14"/>
      <c r="N127" s="15"/>
      <c r="O127" s="15"/>
      <c r="P127" s="16"/>
      <c r="R127" s="38"/>
    </row>
    <row r="128" spans="2:18" ht="24" customHeight="1" x14ac:dyDescent="0.4">
      <c r="B128" s="57"/>
      <c r="C128" s="30"/>
      <c r="D128" s="81"/>
      <c r="E128" s="88"/>
      <c r="F128" s="89"/>
      <c r="G128" s="89"/>
      <c r="H128" s="90"/>
      <c r="I128" s="91">
        <f t="shared" si="3"/>
        <v>0</v>
      </c>
      <c r="J128" s="15"/>
      <c r="K128" s="15"/>
      <c r="L128" s="15"/>
      <c r="M128" s="14"/>
      <c r="N128" s="15"/>
      <c r="O128" s="15"/>
      <c r="P128" s="16"/>
      <c r="R128" s="38"/>
    </row>
    <row r="129" spans="2:18" ht="24" customHeight="1" x14ac:dyDescent="0.4">
      <c r="B129" s="57"/>
      <c r="C129" s="30"/>
      <c r="D129" s="81"/>
      <c r="E129" s="88"/>
      <c r="F129" s="89"/>
      <c r="G129" s="89"/>
      <c r="H129" s="90"/>
      <c r="I129" s="91">
        <f t="shared" si="3"/>
        <v>0</v>
      </c>
      <c r="J129" s="15"/>
      <c r="K129" s="15"/>
      <c r="L129" s="15"/>
      <c r="M129" s="14"/>
      <c r="N129" s="15"/>
      <c r="O129" s="15"/>
      <c r="P129" s="16"/>
      <c r="R129" s="38"/>
    </row>
    <row r="130" spans="2:18" ht="24" customHeight="1" x14ac:dyDescent="0.4">
      <c r="B130" s="57"/>
      <c r="C130" s="30"/>
      <c r="D130" s="81"/>
      <c r="E130" s="88"/>
      <c r="F130" s="89"/>
      <c r="G130" s="89"/>
      <c r="H130" s="90"/>
      <c r="I130" s="91">
        <f t="shared" si="3"/>
        <v>0</v>
      </c>
      <c r="J130" s="15"/>
      <c r="K130" s="15"/>
      <c r="L130" s="15"/>
      <c r="M130" s="14"/>
      <c r="N130" s="15"/>
      <c r="O130" s="15"/>
      <c r="P130" s="16"/>
      <c r="R130" s="38"/>
    </row>
    <row r="131" spans="2:18" ht="24" customHeight="1" x14ac:dyDescent="0.4">
      <c r="B131" s="57"/>
      <c r="C131" s="30"/>
      <c r="D131" s="81"/>
      <c r="E131" s="88"/>
      <c r="F131" s="89"/>
      <c r="G131" s="89"/>
      <c r="H131" s="90"/>
      <c r="I131" s="91">
        <f t="shared" si="3"/>
        <v>0</v>
      </c>
      <c r="J131" s="15"/>
      <c r="K131" s="15"/>
      <c r="L131" s="15"/>
      <c r="M131" s="14"/>
      <c r="N131" s="15"/>
      <c r="O131" s="15"/>
      <c r="P131" s="16"/>
      <c r="R131" s="38"/>
    </row>
    <row r="132" spans="2:18" ht="24" customHeight="1" x14ac:dyDescent="0.4">
      <c r="B132" s="57"/>
      <c r="C132" s="30"/>
      <c r="D132" s="81"/>
      <c r="E132" s="88"/>
      <c r="F132" s="89"/>
      <c r="G132" s="89"/>
      <c r="H132" s="90"/>
      <c r="I132" s="91">
        <f t="shared" si="3"/>
        <v>0</v>
      </c>
      <c r="J132" s="15"/>
      <c r="K132" s="15"/>
      <c r="L132" s="15"/>
      <c r="M132" s="14"/>
      <c r="N132" s="15"/>
      <c r="O132" s="15"/>
      <c r="P132" s="16"/>
      <c r="R132" s="38"/>
    </row>
    <row r="133" spans="2:18" ht="24" customHeight="1" x14ac:dyDescent="0.4">
      <c r="B133" s="57"/>
      <c r="C133" s="30"/>
      <c r="D133" s="81"/>
      <c r="E133" s="88"/>
      <c r="F133" s="89"/>
      <c r="G133" s="89"/>
      <c r="H133" s="90"/>
      <c r="I133" s="91">
        <f t="shared" si="3"/>
        <v>0</v>
      </c>
      <c r="J133" s="15"/>
      <c r="K133" s="15"/>
      <c r="L133" s="15"/>
      <c r="M133" s="14"/>
      <c r="N133" s="15"/>
      <c r="O133" s="15"/>
      <c r="P133" s="16"/>
      <c r="R133" s="38"/>
    </row>
    <row r="134" spans="2:18" ht="24" customHeight="1" x14ac:dyDescent="0.4">
      <c r="B134" s="57"/>
      <c r="C134" s="30"/>
      <c r="D134" s="81"/>
      <c r="E134" s="88"/>
      <c r="F134" s="89"/>
      <c r="G134" s="89"/>
      <c r="H134" s="90"/>
      <c r="I134" s="91">
        <f t="shared" si="3"/>
        <v>0</v>
      </c>
      <c r="J134" s="15"/>
      <c r="K134" s="15"/>
      <c r="L134" s="15"/>
      <c r="M134" s="14"/>
      <c r="N134" s="15"/>
      <c r="O134" s="15"/>
      <c r="P134" s="16"/>
      <c r="R134" s="38"/>
    </row>
    <row r="135" spans="2:18" ht="24" customHeight="1" x14ac:dyDescent="0.4">
      <c r="B135" s="57"/>
      <c r="C135" s="30"/>
      <c r="D135" s="81"/>
      <c r="E135" s="88"/>
      <c r="F135" s="89"/>
      <c r="G135" s="89"/>
      <c r="H135" s="90"/>
      <c r="I135" s="91">
        <f t="shared" si="3"/>
        <v>0</v>
      </c>
      <c r="J135" s="15"/>
      <c r="K135" s="15"/>
      <c r="L135" s="15"/>
      <c r="M135" s="14"/>
      <c r="N135" s="15"/>
      <c r="O135" s="15"/>
      <c r="P135" s="16"/>
      <c r="R135" s="38"/>
    </row>
    <row r="136" spans="2:18" ht="24" customHeight="1" x14ac:dyDescent="0.4">
      <c r="B136" s="57"/>
      <c r="C136" s="30"/>
      <c r="D136" s="81"/>
      <c r="E136" s="88"/>
      <c r="F136" s="89"/>
      <c r="G136" s="89"/>
      <c r="H136" s="90"/>
      <c r="I136" s="91">
        <f t="shared" si="3"/>
        <v>0</v>
      </c>
      <c r="J136" s="15"/>
      <c r="K136" s="15"/>
      <c r="L136" s="15"/>
      <c r="M136" s="14"/>
      <c r="N136" s="15"/>
      <c r="O136" s="15"/>
      <c r="P136" s="16"/>
      <c r="R136" s="38"/>
    </row>
    <row r="137" spans="2:18" ht="24" customHeight="1" x14ac:dyDescent="0.4">
      <c r="B137" s="57"/>
      <c r="C137" s="30"/>
      <c r="D137" s="81"/>
      <c r="E137" s="88"/>
      <c r="F137" s="89"/>
      <c r="G137" s="89"/>
      <c r="H137" s="90"/>
      <c r="I137" s="91">
        <f t="shared" si="3"/>
        <v>0</v>
      </c>
      <c r="J137" s="15"/>
      <c r="K137" s="15"/>
      <c r="L137" s="15"/>
      <c r="M137" s="14"/>
      <c r="N137" s="15"/>
      <c r="O137" s="15"/>
      <c r="P137" s="16"/>
      <c r="R137" s="38"/>
    </row>
    <row r="138" spans="2:18" ht="24" customHeight="1" x14ac:dyDescent="0.4">
      <c r="B138" s="57"/>
      <c r="C138" s="30"/>
      <c r="D138" s="81"/>
      <c r="E138" s="88"/>
      <c r="F138" s="89"/>
      <c r="G138" s="89"/>
      <c r="H138" s="90"/>
      <c r="I138" s="91">
        <f t="shared" si="3"/>
        <v>0</v>
      </c>
      <c r="J138" s="15"/>
      <c r="K138" s="15"/>
      <c r="L138" s="15"/>
      <c r="M138" s="14"/>
      <c r="N138" s="15"/>
      <c r="O138" s="15"/>
      <c r="P138" s="16"/>
      <c r="R138" s="38"/>
    </row>
    <row r="139" spans="2:18" ht="24" customHeight="1" x14ac:dyDescent="0.4">
      <c r="B139" s="57"/>
      <c r="C139" s="30"/>
      <c r="D139" s="81"/>
      <c r="E139" s="88"/>
      <c r="F139" s="89"/>
      <c r="G139" s="89"/>
      <c r="H139" s="90"/>
      <c r="I139" s="91">
        <f t="shared" si="3"/>
        <v>0</v>
      </c>
      <c r="J139" s="15"/>
      <c r="K139" s="15"/>
      <c r="L139" s="15"/>
      <c r="M139" s="14"/>
      <c r="N139" s="15"/>
      <c r="O139" s="15"/>
      <c r="P139" s="16"/>
      <c r="R139" s="38"/>
    </row>
    <row r="140" spans="2:18" ht="24" customHeight="1" x14ac:dyDescent="0.4">
      <c r="B140" s="57"/>
      <c r="C140" s="30"/>
      <c r="D140" s="81"/>
      <c r="E140" s="88"/>
      <c r="F140" s="89"/>
      <c r="G140" s="89"/>
      <c r="H140" s="90"/>
      <c r="I140" s="91">
        <f t="shared" si="3"/>
        <v>0</v>
      </c>
      <c r="J140" s="15"/>
      <c r="K140" s="15"/>
      <c r="L140" s="15"/>
      <c r="M140" s="14"/>
      <c r="N140" s="15"/>
      <c r="O140" s="15"/>
      <c r="P140" s="16"/>
      <c r="R140" s="38"/>
    </row>
    <row r="141" spans="2:18" ht="24" customHeight="1" x14ac:dyDescent="0.4">
      <c r="B141" s="57"/>
      <c r="C141" s="30"/>
      <c r="D141" s="81"/>
      <c r="E141" s="88"/>
      <c r="F141" s="89"/>
      <c r="G141" s="89"/>
      <c r="H141" s="90"/>
      <c r="I141" s="91">
        <f t="shared" si="3"/>
        <v>0</v>
      </c>
      <c r="J141" s="15"/>
      <c r="K141" s="15"/>
      <c r="L141" s="15"/>
      <c r="M141" s="14"/>
      <c r="N141" s="15"/>
      <c r="O141" s="15"/>
      <c r="P141" s="16"/>
      <c r="R141" s="38"/>
    </row>
    <row r="142" spans="2:18" ht="24" customHeight="1" x14ac:dyDescent="0.4">
      <c r="B142" s="57"/>
      <c r="C142" s="30"/>
      <c r="D142" s="81"/>
      <c r="E142" s="88"/>
      <c r="F142" s="89"/>
      <c r="G142" s="89"/>
      <c r="H142" s="90"/>
      <c r="I142" s="91">
        <f t="shared" si="3"/>
        <v>0</v>
      </c>
      <c r="J142" s="15"/>
      <c r="K142" s="15"/>
      <c r="L142" s="15"/>
      <c r="M142" s="14"/>
      <c r="N142" s="15"/>
      <c r="O142" s="15"/>
      <c r="P142" s="16"/>
      <c r="R142" s="38"/>
    </row>
    <row r="143" spans="2:18" ht="24" customHeight="1" x14ac:dyDescent="0.4">
      <c r="B143" s="57"/>
      <c r="C143" s="30"/>
      <c r="D143" s="81"/>
      <c r="E143" s="88"/>
      <c r="F143" s="89"/>
      <c r="G143" s="89"/>
      <c r="H143" s="90"/>
      <c r="I143" s="91">
        <f t="shared" si="3"/>
        <v>0</v>
      </c>
      <c r="J143" s="15"/>
      <c r="K143" s="15"/>
      <c r="L143" s="15"/>
      <c r="M143" s="14"/>
      <c r="N143" s="15"/>
      <c r="O143" s="15"/>
      <c r="P143" s="16"/>
      <c r="R143" s="38"/>
    </row>
    <row r="144" spans="2:18" ht="24" customHeight="1" x14ac:dyDescent="0.4">
      <c r="B144" s="57"/>
      <c r="C144" s="30"/>
      <c r="D144" s="81"/>
      <c r="E144" s="88"/>
      <c r="F144" s="89"/>
      <c r="G144" s="89"/>
      <c r="H144" s="90"/>
      <c r="I144" s="91">
        <f t="shared" si="3"/>
        <v>0</v>
      </c>
      <c r="J144" s="15"/>
      <c r="K144" s="15"/>
      <c r="L144" s="15"/>
      <c r="M144" s="14"/>
      <c r="N144" s="15"/>
      <c r="O144" s="15"/>
      <c r="P144" s="16"/>
      <c r="R144" s="38"/>
    </row>
    <row r="145" spans="2:18" ht="24" customHeight="1" x14ac:dyDescent="0.4">
      <c r="B145" s="57"/>
      <c r="C145" s="30"/>
      <c r="D145" s="81"/>
      <c r="E145" s="88"/>
      <c r="F145" s="89"/>
      <c r="G145" s="89"/>
      <c r="H145" s="90"/>
      <c r="I145" s="91">
        <f t="shared" si="3"/>
        <v>0</v>
      </c>
      <c r="J145" s="15"/>
      <c r="K145" s="15"/>
      <c r="L145" s="15"/>
      <c r="M145" s="14"/>
      <c r="N145" s="15"/>
      <c r="O145" s="15"/>
      <c r="P145" s="16"/>
      <c r="R145" s="38"/>
    </row>
    <row r="146" spans="2:18" ht="24" customHeight="1" x14ac:dyDescent="0.4">
      <c r="B146" s="57"/>
      <c r="C146" s="30"/>
      <c r="D146" s="81"/>
      <c r="E146" s="88"/>
      <c r="F146" s="89"/>
      <c r="G146" s="89"/>
      <c r="H146" s="90"/>
      <c r="I146" s="91">
        <f t="shared" si="3"/>
        <v>0</v>
      </c>
      <c r="J146" s="15"/>
      <c r="K146" s="15"/>
      <c r="L146" s="15"/>
      <c r="M146" s="14"/>
      <c r="N146" s="15"/>
      <c r="O146" s="15"/>
      <c r="P146" s="16"/>
      <c r="R146" s="38"/>
    </row>
    <row r="147" spans="2:18" ht="24" customHeight="1" x14ac:dyDescent="0.4">
      <c r="B147" s="57"/>
      <c r="C147" s="30"/>
      <c r="D147" s="81"/>
      <c r="E147" s="88"/>
      <c r="F147" s="89"/>
      <c r="G147" s="89"/>
      <c r="H147" s="90"/>
      <c r="I147" s="91">
        <f t="shared" si="3"/>
        <v>0</v>
      </c>
      <c r="J147" s="15"/>
      <c r="K147" s="15"/>
      <c r="L147" s="15"/>
      <c r="M147" s="14"/>
      <c r="N147" s="15"/>
      <c r="O147" s="15"/>
      <c r="P147" s="16"/>
      <c r="R147" s="38"/>
    </row>
    <row r="148" spans="2:18" ht="24" customHeight="1" x14ac:dyDescent="0.4">
      <c r="B148" s="57"/>
      <c r="C148" s="30"/>
      <c r="D148" s="81"/>
      <c r="E148" s="88"/>
      <c r="F148" s="89"/>
      <c r="G148" s="89"/>
      <c r="H148" s="90"/>
      <c r="I148" s="91">
        <f t="shared" si="3"/>
        <v>0</v>
      </c>
      <c r="J148" s="15"/>
      <c r="K148" s="15"/>
      <c r="L148" s="15"/>
      <c r="M148" s="14"/>
      <c r="N148" s="15"/>
      <c r="O148" s="15"/>
      <c r="P148" s="16"/>
      <c r="R148" s="38"/>
    </row>
    <row r="149" spans="2:18" ht="24" customHeight="1" x14ac:dyDescent="0.4">
      <c r="B149" s="57"/>
      <c r="C149" s="30"/>
      <c r="D149" s="81"/>
      <c r="E149" s="88"/>
      <c r="F149" s="89"/>
      <c r="G149" s="89"/>
      <c r="H149" s="90"/>
      <c r="I149" s="91">
        <f t="shared" si="3"/>
        <v>0</v>
      </c>
      <c r="J149" s="15"/>
      <c r="K149" s="15"/>
      <c r="L149" s="15"/>
      <c r="M149" s="14"/>
      <c r="N149" s="15"/>
      <c r="O149" s="15"/>
      <c r="P149" s="16"/>
      <c r="R149" s="38"/>
    </row>
    <row r="150" spans="2:18" ht="24" customHeight="1" x14ac:dyDescent="0.4">
      <c r="B150" s="57"/>
      <c r="C150" s="30"/>
      <c r="D150" s="81"/>
      <c r="E150" s="88"/>
      <c r="F150" s="89"/>
      <c r="G150" s="89"/>
      <c r="H150" s="90"/>
      <c r="I150" s="91">
        <f t="shared" si="3"/>
        <v>0</v>
      </c>
      <c r="J150" s="15"/>
      <c r="K150" s="15"/>
      <c r="L150" s="15"/>
      <c r="M150" s="14"/>
      <c r="N150" s="15"/>
      <c r="O150" s="15"/>
      <c r="P150" s="16"/>
      <c r="R150" s="38"/>
    </row>
    <row r="151" spans="2:18" ht="24" customHeight="1" x14ac:dyDescent="0.4">
      <c r="B151" s="57"/>
      <c r="C151" s="30"/>
      <c r="D151" s="81"/>
      <c r="E151" s="88"/>
      <c r="F151" s="89"/>
      <c r="G151" s="89"/>
      <c r="H151" s="90"/>
      <c r="I151" s="91">
        <f t="shared" si="3"/>
        <v>0</v>
      </c>
      <c r="J151" s="15"/>
      <c r="K151" s="15"/>
      <c r="L151" s="15"/>
      <c r="M151" s="14"/>
      <c r="N151" s="15"/>
      <c r="O151" s="15"/>
      <c r="P151" s="16"/>
      <c r="R151" s="38"/>
    </row>
    <row r="152" spans="2:18" ht="24" customHeight="1" x14ac:dyDescent="0.4">
      <c r="B152" s="57"/>
      <c r="C152" s="30"/>
      <c r="D152" s="81"/>
      <c r="E152" s="88"/>
      <c r="F152" s="89"/>
      <c r="G152" s="89"/>
      <c r="H152" s="90"/>
      <c r="I152" s="91">
        <f t="shared" si="3"/>
        <v>0</v>
      </c>
      <c r="J152" s="15"/>
      <c r="K152" s="15"/>
      <c r="L152" s="15"/>
      <c r="M152" s="14"/>
      <c r="N152" s="15"/>
      <c r="O152" s="15"/>
      <c r="P152" s="16"/>
      <c r="R152" s="38"/>
    </row>
    <row r="153" spans="2:18" ht="24" customHeight="1" x14ac:dyDescent="0.4">
      <c r="B153" s="57"/>
      <c r="C153" s="30"/>
      <c r="D153" s="81"/>
      <c r="E153" s="88"/>
      <c r="F153" s="89"/>
      <c r="G153" s="89"/>
      <c r="H153" s="90"/>
      <c r="I153" s="91">
        <f t="shared" si="3"/>
        <v>0</v>
      </c>
      <c r="J153" s="15"/>
      <c r="K153" s="15"/>
      <c r="L153" s="15"/>
      <c r="M153" s="14"/>
      <c r="N153" s="15"/>
      <c r="O153" s="15"/>
      <c r="P153" s="16"/>
      <c r="R153" s="38"/>
    </row>
    <row r="154" spans="2:18" ht="24" customHeight="1" x14ac:dyDescent="0.4">
      <c r="B154" s="57"/>
      <c r="C154" s="30"/>
      <c r="D154" s="81"/>
      <c r="E154" s="88"/>
      <c r="F154" s="89"/>
      <c r="G154" s="89"/>
      <c r="H154" s="90"/>
      <c r="I154" s="91">
        <f t="shared" si="3"/>
        <v>0</v>
      </c>
      <c r="J154" s="15"/>
      <c r="K154" s="15"/>
      <c r="L154" s="15"/>
      <c r="M154" s="14"/>
      <c r="N154" s="15"/>
      <c r="O154" s="15"/>
      <c r="P154" s="16"/>
      <c r="R154" s="38"/>
    </row>
    <row r="155" spans="2:18" ht="24" customHeight="1" x14ac:dyDescent="0.4">
      <c r="B155" s="57"/>
      <c r="C155" s="30"/>
      <c r="D155" s="81"/>
      <c r="E155" s="88"/>
      <c r="F155" s="89"/>
      <c r="G155" s="89"/>
      <c r="H155" s="90"/>
      <c r="I155" s="91">
        <f t="shared" si="3"/>
        <v>0</v>
      </c>
      <c r="J155" s="15"/>
      <c r="K155" s="15"/>
      <c r="L155" s="15"/>
      <c r="M155" s="14"/>
      <c r="N155" s="15"/>
      <c r="O155" s="15"/>
      <c r="P155" s="16"/>
      <c r="R155" s="38"/>
    </row>
    <row r="156" spans="2:18" ht="24" customHeight="1" x14ac:dyDescent="0.4">
      <c r="B156" s="57"/>
      <c r="C156" s="30"/>
      <c r="D156" s="81"/>
      <c r="E156" s="88"/>
      <c r="F156" s="89"/>
      <c r="G156" s="89"/>
      <c r="H156" s="90"/>
      <c r="I156" s="91">
        <f t="shared" si="3"/>
        <v>0</v>
      </c>
      <c r="J156" s="15"/>
      <c r="K156" s="15"/>
      <c r="L156" s="15"/>
      <c r="M156" s="14"/>
      <c r="N156" s="15"/>
      <c r="O156" s="15"/>
      <c r="P156" s="16"/>
      <c r="R156" s="38"/>
    </row>
    <row r="157" spans="2:18" ht="24" customHeight="1" thickBot="1" x14ac:dyDescent="0.45">
      <c r="B157" s="60"/>
      <c r="C157" s="34"/>
      <c r="D157" s="87"/>
      <c r="E157" s="88"/>
      <c r="F157" s="89"/>
      <c r="G157" s="89"/>
      <c r="H157" s="90"/>
      <c r="I157" s="91">
        <f t="shared" si="3"/>
        <v>0</v>
      </c>
      <c r="J157" s="36"/>
      <c r="K157" s="36"/>
      <c r="L157" s="36"/>
      <c r="M157" s="35"/>
      <c r="N157" s="36"/>
      <c r="O157" s="36"/>
      <c r="P157" s="37"/>
      <c r="R157" s="38"/>
    </row>
    <row r="158" spans="2:18" ht="24" customHeight="1" x14ac:dyDescent="0.3">
      <c r="C158" s="31"/>
      <c r="D158" s="49"/>
      <c r="R158" s="38"/>
    </row>
    <row r="159" spans="2:18" ht="24" customHeight="1" x14ac:dyDescent="0.3">
      <c r="C159" s="31"/>
      <c r="D159" s="49"/>
      <c r="R159" s="38"/>
    </row>
    <row r="160" spans="2:18" ht="18.600000000000001" x14ac:dyDescent="0.3">
      <c r="D160" s="49"/>
      <c r="R160" s="38"/>
    </row>
    <row r="161" spans="4:18" ht="18.600000000000001" x14ac:dyDescent="0.3">
      <c r="D161" s="49"/>
      <c r="R161" s="38"/>
    </row>
    <row r="162" spans="4:18" ht="18.600000000000001" x14ac:dyDescent="0.3">
      <c r="D162" s="49"/>
      <c r="R162" s="38"/>
    </row>
    <row r="163" spans="4:18" ht="18.600000000000001" x14ac:dyDescent="0.3">
      <c r="D163" s="49"/>
      <c r="R163" s="38"/>
    </row>
    <row r="164" spans="4:18" ht="18.600000000000001" x14ac:dyDescent="0.3">
      <c r="D164" s="49"/>
      <c r="R164" s="38"/>
    </row>
    <row r="165" spans="4:18" ht="18.600000000000001" x14ac:dyDescent="0.3">
      <c r="D165" s="49"/>
      <c r="R165" s="38"/>
    </row>
    <row r="166" spans="4:18" ht="18.600000000000001" x14ac:dyDescent="0.3">
      <c r="D166" s="49"/>
      <c r="R166" s="38"/>
    </row>
    <row r="167" spans="4:18" x14ac:dyDescent="0.25">
      <c r="R167" s="38"/>
    </row>
    <row r="168" spans="4:18" x14ac:dyDescent="0.25">
      <c r="R168" s="38"/>
    </row>
    <row r="169" spans="4:18" x14ac:dyDescent="0.25">
      <c r="R169" s="38"/>
    </row>
    <row r="170" spans="4:18" x14ac:dyDescent="0.25">
      <c r="R170" s="38"/>
    </row>
    <row r="171" spans="4:18" x14ac:dyDescent="0.25">
      <c r="R171" s="38"/>
    </row>
    <row r="172" spans="4:18" x14ac:dyDescent="0.25">
      <c r="R172" s="38"/>
    </row>
    <row r="173" spans="4:18" x14ac:dyDescent="0.25">
      <c r="R173" s="38"/>
    </row>
    <row r="174" spans="4:18" x14ac:dyDescent="0.25">
      <c r="R174" s="38"/>
    </row>
    <row r="175" spans="4:18" x14ac:dyDescent="0.25">
      <c r="R175" s="38"/>
    </row>
    <row r="176" spans="4:18" x14ac:dyDescent="0.25">
      <c r="R176" s="38"/>
    </row>
    <row r="177" spans="18:18" x14ac:dyDescent="0.25">
      <c r="R177" s="38"/>
    </row>
    <row r="178" spans="18:18" x14ac:dyDescent="0.25">
      <c r="R178" s="38"/>
    </row>
    <row r="179" spans="18:18" x14ac:dyDescent="0.25">
      <c r="R179" s="38"/>
    </row>
    <row r="180" spans="18:18" x14ac:dyDescent="0.25">
      <c r="R180" s="38"/>
    </row>
    <row r="181" spans="18:18" x14ac:dyDescent="0.25">
      <c r="R181" s="38"/>
    </row>
    <row r="182" spans="18:18" x14ac:dyDescent="0.25">
      <c r="R182" s="38"/>
    </row>
    <row r="183" spans="18:18" x14ac:dyDescent="0.25">
      <c r="R183" s="38"/>
    </row>
    <row r="184" spans="18:18" x14ac:dyDescent="0.25">
      <c r="R184" s="38"/>
    </row>
    <row r="185" spans="18:18" x14ac:dyDescent="0.25">
      <c r="R185" s="38"/>
    </row>
    <row r="186" spans="18:18" x14ac:dyDescent="0.25">
      <c r="R186" s="38"/>
    </row>
    <row r="187" spans="18:18" x14ac:dyDescent="0.25">
      <c r="R187" s="38"/>
    </row>
    <row r="188" spans="18:18" x14ac:dyDescent="0.25">
      <c r="R188" s="38"/>
    </row>
    <row r="189" spans="18:18" x14ac:dyDescent="0.25">
      <c r="R189" s="38"/>
    </row>
    <row r="190" spans="18:18" x14ac:dyDescent="0.25">
      <c r="R190" s="38"/>
    </row>
    <row r="191" spans="18:18" x14ac:dyDescent="0.25">
      <c r="R191" s="38"/>
    </row>
    <row r="192" spans="18:18" x14ac:dyDescent="0.25">
      <c r="R192" s="38"/>
    </row>
    <row r="193" spans="18:18" x14ac:dyDescent="0.25">
      <c r="R193" s="38"/>
    </row>
    <row r="194" spans="18:18" x14ac:dyDescent="0.25">
      <c r="R194" s="38"/>
    </row>
    <row r="195" spans="18:18" x14ac:dyDescent="0.25">
      <c r="R195" s="38"/>
    </row>
    <row r="196" spans="18:18" x14ac:dyDescent="0.25">
      <c r="R196" s="38"/>
    </row>
    <row r="197" spans="18:18" x14ac:dyDescent="0.25">
      <c r="R197" s="38"/>
    </row>
    <row r="198" spans="18:18" x14ac:dyDescent="0.25">
      <c r="R198" s="38"/>
    </row>
    <row r="199" spans="18:18" x14ac:dyDescent="0.25">
      <c r="R199" s="38"/>
    </row>
    <row r="200" spans="18:18" x14ac:dyDescent="0.25">
      <c r="R200" s="38"/>
    </row>
    <row r="201" spans="18:18" x14ac:dyDescent="0.25">
      <c r="R201" s="38"/>
    </row>
    <row r="202" spans="18:18" x14ac:dyDescent="0.25">
      <c r="R202" s="38"/>
    </row>
    <row r="203" spans="18:18" x14ac:dyDescent="0.25">
      <c r="R203" s="38"/>
    </row>
    <row r="204" spans="18:18" x14ac:dyDescent="0.25">
      <c r="R204" s="38"/>
    </row>
    <row r="205" spans="18:18" x14ac:dyDescent="0.25">
      <c r="R205" s="38"/>
    </row>
    <row r="206" spans="18:18" x14ac:dyDescent="0.25">
      <c r="R206" s="38"/>
    </row>
    <row r="207" spans="18:18" x14ac:dyDescent="0.25">
      <c r="R207" s="38"/>
    </row>
    <row r="208" spans="18:18" x14ac:dyDescent="0.25">
      <c r="R208" s="38"/>
    </row>
    <row r="209" spans="18:18" x14ac:dyDescent="0.25">
      <c r="R209" s="38"/>
    </row>
    <row r="210" spans="18:18" x14ac:dyDescent="0.25">
      <c r="R210" s="38"/>
    </row>
    <row r="211" spans="18:18" x14ac:dyDescent="0.25">
      <c r="R211" s="38"/>
    </row>
    <row r="212" spans="18:18" x14ac:dyDescent="0.25">
      <c r="R212" s="38"/>
    </row>
    <row r="213" spans="18:18" x14ac:dyDescent="0.25">
      <c r="R213" s="38"/>
    </row>
    <row r="214" spans="18:18" x14ac:dyDescent="0.25">
      <c r="R214" s="38"/>
    </row>
    <row r="215" spans="18:18" x14ac:dyDescent="0.25">
      <c r="R215" s="38"/>
    </row>
    <row r="216" spans="18:18" x14ac:dyDescent="0.25">
      <c r="R216" s="38"/>
    </row>
    <row r="217" spans="18:18" x14ac:dyDescent="0.25">
      <c r="R217" s="38"/>
    </row>
    <row r="218" spans="18:18" x14ac:dyDescent="0.25">
      <c r="R218" s="38"/>
    </row>
    <row r="219" spans="18:18" x14ac:dyDescent="0.25">
      <c r="R219" s="38"/>
    </row>
    <row r="220" spans="18:18" x14ac:dyDescent="0.25">
      <c r="R220" s="38"/>
    </row>
    <row r="221" spans="18:18" x14ac:dyDescent="0.25">
      <c r="R221" s="38"/>
    </row>
    <row r="222" spans="18:18" x14ac:dyDescent="0.25">
      <c r="R222" s="38"/>
    </row>
    <row r="223" spans="18:18" x14ac:dyDescent="0.25">
      <c r="R223" s="38"/>
    </row>
    <row r="224" spans="18:18" x14ac:dyDescent="0.25">
      <c r="R224" s="38"/>
    </row>
    <row r="225" spans="18:18" x14ac:dyDescent="0.25">
      <c r="R225" s="38"/>
    </row>
    <row r="226" spans="18:18" x14ac:dyDescent="0.25">
      <c r="R226" s="38"/>
    </row>
    <row r="227" spans="18:18" x14ac:dyDescent="0.25">
      <c r="R227" s="38"/>
    </row>
    <row r="228" spans="18:18" x14ac:dyDescent="0.25">
      <c r="R228" s="38"/>
    </row>
    <row r="229" spans="18:18" x14ac:dyDescent="0.25">
      <c r="R229" s="38"/>
    </row>
    <row r="230" spans="18:18" x14ac:dyDescent="0.25">
      <c r="R230" s="38"/>
    </row>
    <row r="231" spans="18:18" x14ac:dyDescent="0.25">
      <c r="R231" s="38"/>
    </row>
    <row r="232" spans="18:18" x14ac:dyDescent="0.25">
      <c r="R232" s="38"/>
    </row>
    <row r="233" spans="18:18" x14ac:dyDescent="0.25">
      <c r="R233" s="38"/>
    </row>
    <row r="234" spans="18:18" x14ac:dyDescent="0.25">
      <c r="R234" s="38"/>
    </row>
    <row r="235" spans="18:18" x14ac:dyDescent="0.25">
      <c r="R235" s="38"/>
    </row>
    <row r="236" spans="18:18" x14ac:dyDescent="0.25">
      <c r="R236" s="38"/>
    </row>
    <row r="237" spans="18:18" x14ac:dyDescent="0.25">
      <c r="R237" s="38"/>
    </row>
    <row r="238" spans="18:18" x14ac:dyDescent="0.25">
      <c r="R238" s="38"/>
    </row>
    <row r="239" spans="18:18" x14ac:dyDescent="0.25">
      <c r="R239" s="38"/>
    </row>
    <row r="240" spans="18:18" x14ac:dyDescent="0.25">
      <c r="R240" s="38"/>
    </row>
    <row r="241" spans="18:18" x14ac:dyDescent="0.25">
      <c r="R241" s="38"/>
    </row>
    <row r="242" spans="18:18" x14ac:dyDescent="0.25">
      <c r="R242" s="38"/>
    </row>
    <row r="243" spans="18:18" x14ac:dyDescent="0.25">
      <c r="R243" s="38"/>
    </row>
    <row r="244" spans="18:18" x14ac:dyDescent="0.25">
      <c r="R244" s="38"/>
    </row>
    <row r="245" spans="18:18" x14ac:dyDescent="0.25">
      <c r="R245" s="38"/>
    </row>
    <row r="246" spans="18:18" x14ac:dyDescent="0.25">
      <c r="R246" s="38"/>
    </row>
    <row r="247" spans="18:18" x14ac:dyDescent="0.25">
      <c r="R247" s="38"/>
    </row>
    <row r="248" spans="18:18" x14ac:dyDescent="0.25">
      <c r="R248" s="38"/>
    </row>
    <row r="249" spans="18:18" x14ac:dyDescent="0.25">
      <c r="R249" s="38"/>
    </row>
    <row r="250" spans="18:18" x14ac:dyDescent="0.25">
      <c r="R250" s="38"/>
    </row>
    <row r="251" spans="18:18" x14ac:dyDescent="0.25">
      <c r="R251" s="38"/>
    </row>
    <row r="252" spans="18:18" x14ac:dyDescent="0.25">
      <c r="R252" s="38"/>
    </row>
    <row r="253" spans="18:18" x14ac:dyDescent="0.25">
      <c r="R253" s="38"/>
    </row>
    <row r="254" spans="18:18" x14ac:dyDescent="0.25">
      <c r="R254" s="38"/>
    </row>
    <row r="255" spans="18:18" x14ac:dyDescent="0.25">
      <c r="R255" s="38"/>
    </row>
    <row r="256" spans="18:18" x14ac:dyDescent="0.25">
      <c r="R256" s="38"/>
    </row>
    <row r="257" spans="18:18" x14ac:dyDescent="0.25">
      <c r="R257" s="38"/>
    </row>
    <row r="258" spans="18:18" x14ac:dyDescent="0.25">
      <c r="R258" s="38"/>
    </row>
    <row r="259" spans="18:18" x14ac:dyDescent="0.25">
      <c r="R259" s="38"/>
    </row>
    <row r="260" spans="18:18" x14ac:dyDescent="0.25">
      <c r="R260" s="38"/>
    </row>
    <row r="261" spans="18:18" x14ac:dyDescent="0.25">
      <c r="R261" s="38"/>
    </row>
    <row r="262" spans="18:18" x14ac:dyDescent="0.25">
      <c r="R262" s="38"/>
    </row>
    <row r="263" spans="18:18" x14ac:dyDescent="0.25">
      <c r="R263" s="38"/>
    </row>
    <row r="264" spans="18:18" x14ac:dyDescent="0.25">
      <c r="R264" s="38"/>
    </row>
    <row r="265" spans="18:18" x14ac:dyDescent="0.25">
      <c r="R265" s="38"/>
    </row>
    <row r="266" spans="18:18" x14ac:dyDescent="0.25">
      <c r="R266" s="38"/>
    </row>
    <row r="267" spans="18:18" x14ac:dyDescent="0.25">
      <c r="R267" s="38"/>
    </row>
    <row r="268" spans="18:18" x14ac:dyDescent="0.25">
      <c r="R268" s="38"/>
    </row>
    <row r="269" spans="18:18" x14ac:dyDescent="0.25">
      <c r="R269" s="38"/>
    </row>
    <row r="270" spans="18:18" x14ac:dyDescent="0.25">
      <c r="R270" s="38"/>
    </row>
    <row r="271" spans="18:18" x14ac:dyDescent="0.25">
      <c r="R271" s="38"/>
    </row>
    <row r="272" spans="18:18" x14ac:dyDescent="0.25">
      <c r="R272" s="38"/>
    </row>
    <row r="273" spans="1:18" x14ac:dyDescent="0.25">
      <c r="R273" s="38"/>
    </row>
    <row r="274" spans="1:18" x14ac:dyDescent="0.25">
      <c r="R274" s="38"/>
    </row>
    <row r="275" spans="1:18" x14ac:dyDescent="0.25">
      <c r="R275" s="38"/>
    </row>
    <row r="276" spans="1:18" x14ac:dyDescent="0.25">
      <c r="R276" s="38"/>
    </row>
    <row r="277" spans="1:18" x14ac:dyDescent="0.25">
      <c r="R277" s="38"/>
    </row>
    <row r="278" spans="1:18" x14ac:dyDescent="0.25">
      <c r="R278" s="38"/>
    </row>
    <row r="279" spans="1:18" x14ac:dyDescent="0.25">
      <c r="R279" s="38"/>
    </row>
    <row r="287" spans="1:18" x14ac:dyDescent="0.25">
      <c r="A287" s="25"/>
    </row>
    <row r="288" spans="1:18" x14ac:dyDescent="0.25">
      <c r="A288" s="25"/>
    </row>
    <row r="289" spans="1:1" x14ac:dyDescent="0.25">
      <c r="A289" s="25"/>
    </row>
    <row r="290" spans="1:1" x14ac:dyDescent="0.25">
      <c r="A290" s="25"/>
    </row>
    <row r="291" spans="1:1" x14ac:dyDescent="0.25">
      <c r="A291" s="25"/>
    </row>
    <row r="292" spans="1:1" x14ac:dyDescent="0.25">
      <c r="A292" s="25"/>
    </row>
    <row r="293" spans="1:1" x14ac:dyDescent="0.25">
      <c r="A293" s="25"/>
    </row>
    <row r="294" spans="1:1" x14ac:dyDescent="0.25">
      <c r="A294" s="25"/>
    </row>
    <row r="295" spans="1:1" x14ac:dyDescent="0.25">
      <c r="A295" s="25"/>
    </row>
    <row r="296" spans="1:1" x14ac:dyDescent="0.25">
      <c r="A296" s="25"/>
    </row>
    <row r="297" spans="1:1" x14ac:dyDescent="0.25">
      <c r="A297" s="25"/>
    </row>
    <row r="298" spans="1:1" x14ac:dyDescent="0.25">
      <c r="A298" s="25"/>
    </row>
    <row r="299" spans="1:1" x14ac:dyDescent="0.25">
      <c r="A299" s="25"/>
    </row>
    <row r="300" spans="1:1" x14ac:dyDescent="0.25">
      <c r="A300" s="25"/>
    </row>
    <row r="301" spans="1:1" x14ac:dyDescent="0.25">
      <c r="A301" s="25"/>
    </row>
    <row r="302" spans="1:1" x14ac:dyDescent="0.25">
      <c r="A302" s="25"/>
    </row>
    <row r="303" spans="1:1" x14ac:dyDescent="0.25">
      <c r="A303" s="25"/>
    </row>
    <row r="304" spans="1:1" x14ac:dyDescent="0.25">
      <c r="A304" s="25"/>
    </row>
    <row r="305" spans="1:1" x14ac:dyDescent="0.25">
      <c r="A305" s="25"/>
    </row>
    <row r="306" spans="1:1" x14ac:dyDescent="0.25">
      <c r="A306" s="25"/>
    </row>
    <row r="307" spans="1:1" x14ac:dyDescent="0.25">
      <c r="A307" s="25"/>
    </row>
    <row r="308" spans="1:1" x14ac:dyDescent="0.25">
      <c r="A308" s="25"/>
    </row>
  </sheetData>
  <sheetProtection password="CA45" sheet="1" objects="1" scenarios="1"/>
  <mergeCells count="56">
    <mergeCell ref="P15:P16"/>
    <mergeCell ref="H5:M7"/>
    <mergeCell ref="M8:O8"/>
    <mergeCell ref="L15:L16"/>
    <mergeCell ref="I11:K11"/>
    <mergeCell ref="M13:O13"/>
    <mergeCell ref="I12:K12"/>
    <mergeCell ref="K15:K16"/>
    <mergeCell ref="M11:O11"/>
    <mergeCell ref="N15:N16"/>
    <mergeCell ref="M12:O12"/>
    <mergeCell ref="M9:O9"/>
    <mergeCell ref="O15:O16"/>
    <mergeCell ref="M10:O10"/>
    <mergeCell ref="M15:M16"/>
    <mergeCell ref="M14:O14"/>
    <mergeCell ref="B8:B16"/>
    <mergeCell ref="C8:C16"/>
    <mergeCell ref="I9:K9"/>
    <mergeCell ref="H8:H14"/>
    <mergeCell ref="E9:E16"/>
    <mergeCell ref="H15:H16"/>
    <mergeCell ref="I15:I16"/>
    <mergeCell ref="D8:D16"/>
    <mergeCell ref="I13:K13"/>
    <mergeCell ref="F9:F16"/>
    <mergeCell ref="E8:F8"/>
    <mergeCell ref="G8:G16"/>
    <mergeCell ref="I14:K14"/>
    <mergeCell ref="I8:K8"/>
    <mergeCell ref="J15:J16"/>
    <mergeCell ref="I10:K10"/>
    <mergeCell ref="B41:P41"/>
    <mergeCell ref="A38:P38"/>
    <mergeCell ref="C37:E37"/>
    <mergeCell ref="G37:H37"/>
    <mergeCell ref="O37:P37"/>
    <mergeCell ref="M37:N37"/>
    <mergeCell ref="K37:L37"/>
    <mergeCell ref="I37:J37"/>
    <mergeCell ref="N1:P1"/>
    <mergeCell ref="E3:G4"/>
    <mergeCell ref="D1:E2"/>
    <mergeCell ref="N2:P2"/>
    <mergeCell ref="N3:P7"/>
    <mergeCell ref="B7:D7"/>
    <mergeCell ref="B3:B6"/>
    <mergeCell ref="M3:M4"/>
    <mergeCell ref="C3:D4"/>
    <mergeCell ref="B1:C2"/>
    <mergeCell ref="C5:D5"/>
    <mergeCell ref="C6:D6"/>
    <mergeCell ref="I1:M2"/>
    <mergeCell ref="H3:H4"/>
    <mergeCell ref="I3:L4"/>
    <mergeCell ref="F1:G2"/>
  </mergeCells>
  <phoneticPr fontId="20" type="noConversion"/>
  <pageMargins left="0" right="0" top="0" bottom="0" header="0" footer="0"/>
  <pageSetup paperSize="9" scale="66" orientation="landscape" r:id="rId1"/>
  <rowBreaks count="1" manualBreakCount="1">
    <brk id="40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R286"/>
  <sheetViews>
    <sheetView showZeros="0" zoomScale="60" zoomScaleNormal="60" zoomScaleSheetLayoutView="80" zoomScalePageLayoutView="73" workbookViewId="0">
      <selection activeCell="I10" sqref="I10:K10"/>
    </sheetView>
  </sheetViews>
  <sheetFormatPr defaultColWidth="8.88671875" defaultRowHeight="13.8" x14ac:dyDescent="0.25"/>
  <cols>
    <col min="1" max="1" width="3.109375" style="25" customWidth="1"/>
    <col min="2" max="2" width="42.88671875" style="2" customWidth="1"/>
    <col min="3" max="3" width="4.5546875" style="2" customWidth="1"/>
    <col min="4" max="4" width="13.5546875" style="2" customWidth="1"/>
    <col min="5" max="5" width="16.44140625" style="2" customWidth="1"/>
    <col min="6" max="6" width="13.44140625" style="2" customWidth="1"/>
    <col min="7" max="7" width="13.88671875" style="2" customWidth="1"/>
    <col min="8" max="8" width="14.44140625" style="2" customWidth="1"/>
    <col min="9" max="16" width="12.109375" style="2" customWidth="1"/>
    <col min="17" max="17" width="8.88671875" style="2"/>
    <col min="18" max="18" width="9.44140625" style="2" customWidth="1"/>
    <col min="19" max="16384" width="8.88671875" style="2"/>
  </cols>
  <sheetData>
    <row r="1" spans="2:16" ht="16.649999999999999" customHeight="1" x14ac:dyDescent="0.4">
      <c r="B1" s="242" t="s">
        <v>98</v>
      </c>
      <c r="C1" s="243"/>
      <c r="D1" s="322"/>
      <c r="E1" s="322"/>
      <c r="F1" s="383" t="s">
        <v>130</v>
      </c>
      <c r="G1" s="383"/>
      <c r="H1" s="1"/>
      <c r="I1" s="322" t="s">
        <v>65</v>
      </c>
      <c r="J1" s="322"/>
      <c r="K1" s="322"/>
      <c r="L1" s="322"/>
      <c r="M1" s="322"/>
      <c r="N1" s="379" t="s">
        <v>64</v>
      </c>
      <c r="O1" s="379"/>
      <c r="P1" s="380"/>
    </row>
    <row r="2" spans="2:16" ht="13.35" customHeight="1" thickBot="1" x14ac:dyDescent="0.45">
      <c r="B2" s="244"/>
      <c r="C2" s="245"/>
      <c r="D2" s="226"/>
      <c r="E2" s="226"/>
      <c r="F2" s="384"/>
      <c r="G2" s="384"/>
      <c r="H2" s="3"/>
      <c r="I2" s="339"/>
      <c r="J2" s="339"/>
      <c r="K2" s="339"/>
      <c r="L2" s="339"/>
      <c r="M2" s="339"/>
      <c r="N2" s="381" t="s">
        <v>116</v>
      </c>
      <c r="O2" s="381"/>
      <c r="P2" s="382"/>
    </row>
    <row r="3" spans="2:16" ht="7.35" customHeight="1" x14ac:dyDescent="0.25">
      <c r="B3" s="231" t="s">
        <v>51</v>
      </c>
      <c r="C3" s="332" t="s">
        <v>56</v>
      </c>
      <c r="D3" s="333"/>
      <c r="E3" s="385" t="s">
        <v>83</v>
      </c>
      <c r="F3" s="386"/>
      <c r="G3" s="318" t="s">
        <v>57</v>
      </c>
      <c r="H3" s="340" t="s">
        <v>60</v>
      </c>
      <c r="I3" s="339"/>
      <c r="J3" s="339"/>
      <c r="K3" s="339"/>
      <c r="L3" s="339"/>
      <c r="M3" s="330" t="s">
        <v>132</v>
      </c>
      <c r="N3" s="325"/>
      <c r="O3" s="325"/>
      <c r="P3" s="326"/>
    </row>
    <row r="4" spans="2:16" ht="14.4" customHeight="1" thickBot="1" x14ac:dyDescent="0.3">
      <c r="B4" s="389"/>
      <c r="C4" s="334"/>
      <c r="D4" s="335"/>
      <c r="E4" s="387"/>
      <c r="F4" s="388"/>
      <c r="G4" s="321"/>
      <c r="H4" s="340"/>
      <c r="I4" s="226"/>
      <c r="J4" s="226"/>
      <c r="K4" s="226"/>
      <c r="L4" s="226"/>
      <c r="M4" s="331"/>
      <c r="N4" s="325"/>
      <c r="O4" s="325"/>
      <c r="P4" s="326"/>
    </row>
    <row r="5" spans="2:16" ht="21" customHeight="1" thickBot="1" x14ac:dyDescent="0.45">
      <c r="B5" s="389"/>
      <c r="C5" s="308" t="s">
        <v>121</v>
      </c>
      <c r="D5" s="336"/>
      <c r="E5" s="5"/>
      <c r="F5" s="6"/>
      <c r="G5" s="73">
        <v>2</v>
      </c>
      <c r="H5" s="372" t="s">
        <v>22</v>
      </c>
      <c r="I5" s="372"/>
      <c r="J5" s="372"/>
      <c r="K5" s="372"/>
      <c r="L5" s="372"/>
      <c r="M5" s="372"/>
      <c r="N5" s="325"/>
      <c r="O5" s="325"/>
      <c r="P5" s="326"/>
    </row>
    <row r="6" spans="2:16" ht="22.65" customHeight="1" thickBot="1" x14ac:dyDescent="0.45">
      <c r="B6" s="390"/>
      <c r="C6" s="337" t="s">
        <v>0</v>
      </c>
      <c r="D6" s="338"/>
      <c r="E6" s="71"/>
      <c r="F6" s="72"/>
      <c r="G6" s="103">
        <v>2</v>
      </c>
      <c r="H6" s="372"/>
      <c r="I6" s="372"/>
      <c r="J6" s="372"/>
      <c r="K6" s="372"/>
      <c r="L6" s="372"/>
      <c r="M6" s="372"/>
      <c r="N6" s="325"/>
      <c r="O6" s="325"/>
      <c r="P6" s="326"/>
    </row>
    <row r="7" spans="2:16" ht="22.65" customHeight="1" thickBot="1" x14ac:dyDescent="0.45">
      <c r="B7" s="211" t="s">
        <v>122</v>
      </c>
      <c r="C7" s="212"/>
      <c r="D7" s="212"/>
      <c r="E7" s="329"/>
      <c r="F7" s="32"/>
      <c r="G7" s="104">
        <f>H15/G6</f>
        <v>125</v>
      </c>
      <c r="H7" s="373"/>
      <c r="I7" s="372"/>
      <c r="J7" s="372"/>
      <c r="K7" s="372"/>
      <c r="L7" s="372"/>
      <c r="M7" s="373"/>
      <c r="N7" s="327"/>
      <c r="O7" s="327"/>
      <c r="P7" s="328"/>
    </row>
    <row r="8" spans="2:16" ht="17.399999999999999" customHeight="1" thickBot="1" x14ac:dyDescent="0.3">
      <c r="B8" s="257" t="s">
        <v>24</v>
      </c>
      <c r="C8" s="251" t="s">
        <v>23</v>
      </c>
      <c r="D8" s="364" t="s">
        <v>59</v>
      </c>
      <c r="E8" s="216" t="s">
        <v>49</v>
      </c>
      <c r="F8" s="254"/>
      <c r="G8" s="357" t="s">
        <v>71</v>
      </c>
      <c r="H8" s="354" t="s">
        <v>70</v>
      </c>
      <c r="I8" s="255" t="s">
        <v>135</v>
      </c>
      <c r="J8" s="256"/>
      <c r="K8" s="256"/>
      <c r="L8" s="121" t="s">
        <v>76</v>
      </c>
      <c r="M8" s="374" t="s">
        <v>133</v>
      </c>
      <c r="N8" s="375"/>
      <c r="O8" s="375"/>
      <c r="P8" s="121" t="s">
        <v>76</v>
      </c>
    </row>
    <row r="9" spans="2:16" ht="17.399999999999999" customHeight="1" x14ac:dyDescent="0.35">
      <c r="B9" s="258"/>
      <c r="C9" s="252"/>
      <c r="D9" s="365"/>
      <c r="E9" s="357" t="s">
        <v>136</v>
      </c>
      <c r="F9" s="367" t="s">
        <v>131</v>
      </c>
      <c r="G9" s="358"/>
      <c r="H9" s="355"/>
      <c r="I9" s="262"/>
      <c r="J9" s="263"/>
      <c r="K9" s="263"/>
      <c r="L9" s="95"/>
      <c r="M9" s="262"/>
      <c r="N9" s="263"/>
      <c r="O9" s="263"/>
      <c r="P9" s="95"/>
    </row>
    <row r="10" spans="2:16" ht="17.399999999999999" customHeight="1" x14ac:dyDescent="0.35">
      <c r="B10" s="258"/>
      <c r="C10" s="252"/>
      <c r="D10" s="365"/>
      <c r="E10" s="358"/>
      <c r="F10" s="368"/>
      <c r="G10" s="358"/>
      <c r="H10" s="355"/>
      <c r="I10" s="246"/>
      <c r="J10" s="247"/>
      <c r="K10" s="247"/>
      <c r="L10" s="96"/>
      <c r="M10" s="246"/>
      <c r="N10" s="247"/>
      <c r="O10" s="247"/>
      <c r="P10" s="96"/>
    </row>
    <row r="11" spans="2:16" ht="17.399999999999999" customHeight="1" x14ac:dyDescent="0.35">
      <c r="B11" s="258"/>
      <c r="C11" s="252"/>
      <c r="D11" s="365"/>
      <c r="E11" s="358"/>
      <c r="F11" s="368"/>
      <c r="G11" s="358"/>
      <c r="H11" s="355"/>
      <c r="I11" s="246"/>
      <c r="J11" s="247"/>
      <c r="K11" s="247"/>
      <c r="L11" s="96"/>
      <c r="M11" s="246"/>
      <c r="N11" s="247"/>
      <c r="O11" s="247"/>
      <c r="P11" s="96"/>
    </row>
    <row r="12" spans="2:16" ht="17.399999999999999" customHeight="1" x14ac:dyDescent="0.35">
      <c r="B12" s="258"/>
      <c r="C12" s="252"/>
      <c r="D12" s="365"/>
      <c r="E12" s="358"/>
      <c r="F12" s="368"/>
      <c r="G12" s="358"/>
      <c r="H12" s="355"/>
      <c r="I12" s="246"/>
      <c r="J12" s="247"/>
      <c r="K12" s="247"/>
      <c r="L12" s="96"/>
      <c r="M12" s="246"/>
      <c r="N12" s="247"/>
      <c r="O12" s="247"/>
      <c r="P12" s="96"/>
    </row>
    <row r="13" spans="2:16" ht="17.399999999999999" customHeight="1" x14ac:dyDescent="0.35">
      <c r="B13" s="258"/>
      <c r="C13" s="252"/>
      <c r="D13" s="365"/>
      <c r="E13" s="358"/>
      <c r="F13" s="368"/>
      <c r="G13" s="358"/>
      <c r="H13" s="355"/>
      <c r="I13" s="246"/>
      <c r="J13" s="247"/>
      <c r="K13" s="247"/>
      <c r="L13" s="96"/>
      <c r="M13" s="246"/>
      <c r="N13" s="247"/>
      <c r="O13" s="247"/>
      <c r="P13" s="96"/>
    </row>
    <row r="14" spans="2:16" ht="17.399999999999999" customHeight="1" thickBot="1" x14ac:dyDescent="0.4">
      <c r="B14" s="258"/>
      <c r="C14" s="252"/>
      <c r="D14" s="365"/>
      <c r="E14" s="358"/>
      <c r="F14" s="368"/>
      <c r="G14" s="358"/>
      <c r="H14" s="356"/>
      <c r="I14" s="301"/>
      <c r="J14" s="302"/>
      <c r="K14" s="302"/>
      <c r="L14" s="97"/>
      <c r="M14" s="301"/>
      <c r="N14" s="302"/>
      <c r="O14" s="302"/>
      <c r="P14" s="97"/>
    </row>
    <row r="15" spans="2:16" ht="17.399999999999999" customHeight="1" x14ac:dyDescent="0.25">
      <c r="B15" s="258"/>
      <c r="C15" s="252"/>
      <c r="D15" s="365"/>
      <c r="E15" s="358"/>
      <c r="F15" s="368"/>
      <c r="G15" s="358"/>
      <c r="H15" s="360">
        <f>SUM(H17:H36)</f>
        <v>250</v>
      </c>
      <c r="I15" s="362" t="s">
        <v>77</v>
      </c>
      <c r="J15" s="370" t="s">
        <v>78</v>
      </c>
      <c r="K15" s="362" t="s">
        <v>77</v>
      </c>
      <c r="L15" s="370" t="s">
        <v>78</v>
      </c>
      <c r="M15" s="378" t="s">
        <v>77</v>
      </c>
      <c r="N15" s="376" t="s">
        <v>78</v>
      </c>
      <c r="O15" s="378" t="s">
        <v>77</v>
      </c>
      <c r="P15" s="370" t="s">
        <v>78</v>
      </c>
    </row>
    <row r="16" spans="2:16" ht="21.6" customHeight="1" thickBot="1" x14ac:dyDescent="0.3">
      <c r="B16" s="259"/>
      <c r="C16" s="253"/>
      <c r="D16" s="366"/>
      <c r="E16" s="359"/>
      <c r="F16" s="369"/>
      <c r="G16" s="359"/>
      <c r="H16" s="361"/>
      <c r="I16" s="363"/>
      <c r="J16" s="371"/>
      <c r="K16" s="363"/>
      <c r="L16" s="371"/>
      <c r="M16" s="363"/>
      <c r="N16" s="377"/>
      <c r="O16" s="363"/>
      <c r="P16" s="371"/>
    </row>
    <row r="17" spans="1:16" ht="27" customHeight="1" x14ac:dyDescent="0.4">
      <c r="A17" s="25">
        <v>1</v>
      </c>
      <c r="B17" s="70"/>
      <c r="C17" s="7"/>
      <c r="D17" s="74"/>
      <c r="E17" s="75">
        <v>0.5</v>
      </c>
      <c r="F17" s="105">
        <f>J17+L17+N17+P17</f>
        <v>0.12</v>
      </c>
      <c r="G17" s="115">
        <v>500</v>
      </c>
      <c r="H17" s="107">
        <f>E17*G17</f>
        <v>250</v>
      </c>
      <c r="I17" s="98">
        <v>0.06</v>
      </c>
      <c r="J17" s="108">
        <f>I17*G5</f>
        <v>0.12</v>
      </c>
      <c r="K17" s="98"/>
      <c r="L17" s="109">
        <f>K17*G5</f>
        <v>0</v>
      </c>
      <c r="M17" s="98"/>
      <c r="N17" s="109">
        <f>M17*G5</f>
        <v>0</v>
      </c>
      <c r="O17" s="98"/>
      <c r="P17" s="109">
        <f>O17*G5</f>
        <v>0</v>
      </c>
    </row>
    <row r="18" spans="1:16" ht="27" customHeight="1" x14ac:dyDescent="0.4">
      <c r="A18" s="25">
        <v>2</v>
      </c>
      <c r="B18" s="61"/>
      <c r="C18" s="8"/>
      <c r="D18" s="78"/>
      <c r="E18" s="94"/>
      <c r="F18" s="106">
        <f>J18+L18+N18+P18</f>
        <v>0</v>
      </c>
      <c r="G18" s="116"/>
      <c r="H18" s="110">
        <f>E18*G18</f>
        <v>0</v>
      </c>
      <c r="I18" s="99"/>
      <c r="J18" s="111">
        <f>I18*G5</f>
        <v>0</v>
      </c>
      <c r="K18" s="99"/>
      <c r="L18" s="112">
        <f>K18*G5</f>
        <v>0</v>
      </c>
      <c r="M18" s="99"/>
      <c r="N18" s="112">
        <f>M18*G5</f>
        <v>0</v>
      </c>
      <c r="O18" s="99"/>
      <c r="P18" s="112">
        <f>O18*G5</f>
        <v>0</v>
      </c>
    </row>
    <row r="19" spans="1:16" ht="27" customHeight="1" x14ac:dyDescent="0.4">
      <c r="A19" s="25">
        <v>3</v>
      </c>
      <c r="B19" s="61"/>
      <c r="C19" s="8"/>
      <c r="D19" s="78"/>
      <c r="E19" s="94"/>
      <c r="F19" s="106">
        <f t="shared" ref="F19:F36" si="0">J19+L19+N19+P19</f>
        <v>0</v>
      </c>
      <c r="G19" s="116"/>
      <c r="H19" s="110">
        <f t="shared" ref="H19:H36" si="1">E19*G19</f>
        <v>0</v>
      </c>
      <c r="I19" s="99"/>
      <c r="J19" s="111">
        <f>I19*G5</f>
        <v>0</v>
      </c>
      <c r="K19" s="99"/>
      <c r="L19" s="112">
        <f>K19*G5</f>
        <v>0</v>
      </c>
      <c r="M19" s="99"/>
      <c r="N19" s="112">
        <f>M19*G5</f>
        <v>0</v>
      </c>
      <c r="O19" s="99"/>
      <c r="P19" s="112">
        <f>O19*G5</f>
        <v>0</v>
      </c>
    </row>
    <row r="20" spans="1:16" ht="27" customHeight="1" x14ac:dyDescent="0.4">
      <c r="A20" s="25">
        <v>4</v>
      </c>
      <c r="B20" s="61"/>
      <c r="C20" s="9"/>
      <c r="D20" s="79"/>
      <c r="E20" s="94"/>
      <c r="F20" s="106">
        <f t="shared" si="0"/>
        <v>0</v>
      </c>
      <c r="G20" s="116"/>
      <c r="H20" s="110">
        <f t="shared" si="1"/>
        <v>0</v>
      </c>
      <c r="I20" s="99"/>
      <c r="J20" s="111">
        <f>I20*G5</f>
        <v>0</v>
      </c>
      <c r="K20" s="99"/>
      <c r="L20" s="112">
        <f>K20*G5</f>
        <v>0</v>
      </c>
      <c r="M20" s="99"/>
      <c r="N20" s="112">
        <f>M20*G5</f>
        <v>0</v>
      </c>
      <c r="O20" s="99"/>
      <c r="P20" s="112">
        <f>O20*G5</f>
        <v>0</v>
      </c>
    </row>
    <row r="21" spans="1:16" ht="27" customHeight="1" x14ac:dyDescent="0.4">
      <c r="A21" s="25">
        <v>5</v>
      </c>
      <c r="B21" s="61"/>
      <c r="C21" s="9"/>
      <c r="D21" s="80"/>
      <c r="E21" s="94"/>
      <c r="F21" s="106">
        <f t="shared" si="0"/>
        <v>0</v>
      </c>
      <c r="G21" s="116"/>
      <c r="H21" s="110">
        <f t="shared" si="1"/>
        <v>0</v>
      </c>
      <c r="I21" s="99"/>
      <c r="J21" s="111">
        <f>I21*G5</f>
        <v>0</v>
      </c>
      <c r="K21" s="99"/>
      <c r="L21" s="112">
        <f>K21*G5</f>
        <v>0</v>
      </c>
      <c r="M21" s="99"/>
      <c r="N21" s="112">
        <f>M21*G5</f>
        <v>0</v>
      </c>
      <c r="O21" s="99"/>
      <c r="P21" s="112">
        <f>O21*G5</f>
        <v>0</v>
      </c>
    </row>
    <row r="22" spans="1:16" ht="27" customHeight="1" x14ac:dyDescent="0.4">
      <c r="A22" s="25">
        <v>6</v>
      </c>
      <c r="B22" s="61"/>
      <c r="C22" s="9"/>
      <c r="D22" s="79"/>
      <c r="E22" s="94"/>
      <c r="F22" s="106">
        <f t="shared" si="0"/>
        <v>0</v>
      </c>
      <c r="G22" s="116"/>
      <c r="H22" s="110">
        <f t="shared" si="1"/>
        <v>0</v>
      </c>
      <c r="I22" s="99"/>
      <c r="J22" s="111">
        <f>I22*G5</f>
        <v>0</v>
      </c>
      <c r="K22" s="99"/>
      <c r="L22" s="112">
        <f>K22*G5</f>
        <v>0</v>
      </c>
      <c r="M22" s="99"/>
      <c r="N22" s="112">
        <f>M22*G5</f>
        <v>0</v>
      </c>
      <c r="O22" s="99"/>
      <c r="P22" s="112">
        <f>O22*G5</f>
        <v>0</v>
      </c>
    </row>
    <row r="23" spans="1:16" ht="27" customHeight="1" x14ac:dyDescent="0.4">
      <c r="A23" s="25">
        <v>7</v>
      </c>
      <c r="B23" s="61"/>
      <c r="C23" s="9"/>
      <c r="D23" s="79"/>
      <c r="E23" s="94"/>
      <c r="F23" s="106">
        <f t="shared" si="0"/>
        <v>0</v>
      </c>
      <c r="G23" s="116"/>
      <c r="H23" s="110">
        <f t="shared" si="1"/>
        <v>0</v>
      </c>
      <c r="I23" s="99"/>
      <c r="J23" s="111">
        <f>I23*G5</f>
        <v>0</v>
      </c>
      <c r="K23" s="99"/>
      <c r="L23" s="112">
        <f>K23*G5</f>
        <v>0</v>
      </c>
      <c r="M23" s="99"/>
      <c r="N23" s="112">
        <f>M23*G5</f>
        <v>0</v>
      </c>
      <c r="O23" s="99"/>
      <c r="P23" s="112">
        <f>O23*G5</f>
        <v>0</v>
      </c>
    </row>
    <row r="24" spans="1:16" ht="27" customHeight="1" x14ac:dyDescent="0.4">
      <c r="A24" s="25">
        <v>8</v>
      </c>
      <c r="B24" s="62"/>
      <c r="C24" s="9"/>
      <c r="D24" s="79"/>
      <c r="E24" s="94"/>
      <c r="F24" s="106">
        <f t="shared" si="0"/>
        <v>0</v>
      </c>
      <c r="G24" s="116"/>
      <c r="H24" s="110">
        <f t="shared" si="1"/>
        <v>0</v>
      </c>
      <c r="I24" s="99"/>
      <c r="J24" s="111">
        <f>I24*G5</f>
        <v>0</v>
      </c>
      <c r="K24" s="99"/>
      <c r="L24" s="112">
        <f>K24*G5</f>
        <v>0</v>
      </c>
      <c r="M24" s="99"/>
      <c r="N24" s="112">
        <f>M24*G5</f>
        <v>0</v>
      </c>
      <c r="O24" s="99"/>
      <c r="P24" s="112">
        <f>O24*G5</f>
        <v>0</v>
      </c>
    </row>
    <row r="25" spans="1:16" ht="27" customHeight="1" x14ac:dyDescent="0.4">
      <c r="A25" s="25">
        <v>9</v>
      </c>
      <c r="B25" s="61"/>
      <c r="C25" s="9"/>
      <c r="D25" s="79"/>
      <c r="E25" s="94"/>
      <c r="F25" s="106">
        <f t="shared" si="0"/>
        <v>0</v>
      </c>
      <c r="G25" s="116"/>
      <c r="H25" s="110">
        <f t="shared" si="1"/>
        <v>0</v>
      </c>
      <c r="I25" s="99"/>
      <c r="J25" s="111">
        <f>I25*G5</f>
        <v>0</v>
      </c>
      <c r="K25" s="99"/>
      <c r="L25" s="112">
        <f>K25*G5</f>
        <v>0</v>
      </c>
      <c r="M25" s="99"/>
      <c r="N25" s="112">
        <f>M25*G5</f>
        <v>0</v>
      </c>
      <c r="O25" s="99"/>
      <c r="P25" s="112">
        <f>O25*G5</f>
        <v>0</v>
      </c>
    </row>
    <row r="26" spans="1:16" ht="27" customHeight="1" x14ac:dyDescent="0.4">
      <c r="A26" s="25">
        <v>10</v>
      </c>
      <c r="B26" s="61"/>
      <c r="C26" s="8"/>
      <c r="D26" s="74"/>
      <c r="E26" s="94"/>
      <c r="F26" s="106">
        <f t="shared" si="0"/>
        <v>0</v>
      </c>
      <c r="G26" s="116"/>
      <c r="H26" s="110">
        <f t="shared" si="1"/>
        <v>0</v>
      </c>
      <c r="I26" s="99"/>
      <c r="J26" s="111">
        <f>I26*G5</f>
        <v>0</v>
      </c>
      <c r="K26" s="99"/>
      <c r="L26" s="112">
        <f>K26*G5</f>
        <v>0</v>
      </c>
      <c r="M26" s="99"/>
      <c r="N26" s="112">
        <f>M26*G5</f>
        <v>0</v>
      </c>
      <c r="O26" s="99"/>
      <c r="P26" s="112">
        <f>O26*G5</f>
        <v>0</v>
      </c>
    </row>
    <row r="27" spans="1:16" ht="27" customHeight="1" x14ac:dyDescent="0.4">
      <c r="A27" s="25">
        <v>11</v>
      </c>
      <c r="B27" s="62"/>
      <c r="C27" s="8"/>
      <c r="D27" s="74"/>
      <c r="E27" s="94"/>
      <c r="F27" s="106">
        <f t="shared" si="0"/>
        <v>0</v>
      </c>
      <c r="G27" s="116"/>
      <c r="H27" s="110">
        <f t="shared" si="1"/>
        <v>0</v>
      </c>
      <c r="I27" s="99"/>
      <c r="J27" s="111">
        <f>I27*G5</f>
        <v>0</v>
      </c>
      <c r="K27" s="99"/>
      <c r="L27" s="112">
        <f>K27*G5</f>
        <v>0</v>
      </c>
      <c r="M27" s="99"/>
      <c r="N27" s="112">
        <f>M27*G5</f>
        <v>0</v>
      </c>
      <c r="O27" s="99"/>
      <c r="P27" s="112">
        <f>O27*G5</f>
        <v>0</v>
      </c>
    </row>
    <row r="28" spans="1:16" ht="27" customHeight="1" x14ac:dyDescent="0.4">
      <c r="A28" s="25">
        <v>12</v>
      </c>
      <c r="B28" s="62"/>
      <c r="C28" s="8"/>
      <c r="D28" s="78"/>
      <c r="E28" s="94"/>
      <c r="F28" s="106">
        <f t="shared" si="0"/>
        <v>0</v>
      </c>
      <c r="G28" s="116"/>
      <c r="H28" s="110">
        <f t="shared" si="1"/>
        <v>0</v>
      </c>
      <c r="I28" s="99"/>
      <c r="J28" s="111">
        <f>I28*G5</f>
        <v>0</v>
      </c>
      <c r="K28" s="99"/>
      <c r="L28" s="112">
        <f>K28*G5</f>
        <v>0</v>
      </c>
      <c r="M28" s="99"/>
      <c r="N28" s="112">
        <f>M28*G5</f>
        <v>0</v>
      </c>
      <c r="O28" s="99"/>
      <c r="P28" s="112">
        <f>O28*G5</f>
        <v>0</v>
      </c>
    </row>
    <row r="29" spans="1:16" ht="27" customHeight="1" x14ac:dyDescent="0.4">
      <c r="A29" s="25">
        <v>13</v>
      </c>
      <c r="B29" s="62"/>
      <c r="C29" s="8"/>
      <c r="D29" s="78"/>
      <c r="E29" s="94"/>
      <c r="F29" s="106">
        <f t="shared" si="0"/>
        <v>0</v>
      </c>
      <c r="G29" s="116"/>
      <c r="H29" s="110">
        <f t="shared" si="1"/>
        <v>0</v>
      </c>
      <c r="I29" s="99"/>
      <c r="J29" s="111">
        <f>I29*G5</f>
        <v>0</v>
      </c>
      <c r="K29" s="99"/>
      <c r="L29" s="112">
        <f>K29*G5</f>
        <v>0</v>
      </c>
      <c r="M29" s="99"/>
      <c r="N29" s="112">
        <f>M29*G5</f>
        <v>0</v>
      </c>
      <c r="O29" s="99"/>
      <c r="P29" s="112">
        <f>O29*G5</f>
        <v>0</v>
      </c>
    </row>
    <row r="30" spans="1:16" ht="27" customHeight="1" x14ac:dyDescent="0.4">
      <c r="A30" s="25">
        <v>14</v>
      </c>
      <c r="B30" s="62"/>
      <c r="C30" s="8"/>
      <c r="D30" s="78"/>
      <c r="E30" s="94"/>
      <c r="F30" s="106">
        <f t="shared" si="0"/>
        <v>0</v>
      </c>
      <c r="G30" s="116"/>
      <c r="H30" s="110">
        <f t="shared" si="1"/>
        <v>0</v>
      </c>
      <c r="I30" s="99"/>
      <c r="J30" s="111">
        <f>I30*G5</f>
        <v>0</v>
      </c>
      <c r="K30" s="99"/>
      <c r="L30" s="112">
        <f>K30*G5</f>
        <v>0</v>
      </c>
      <c r="M30" s="99"/>
      <c r="N30" s="112">
        <f>M30*G5</f>
        <v>0</v>
      </c>
      <c r="O30" s="99"/>
      <c r="P30" s="112">
        <f>O30*G5</f>
        <v>0</v>
      </c>
    </row>
    <row r="31" spans="1:16" ht="27" customHeight="1" x14ac:dyDescent="0.4">
      <c r="A31" s="25">
        <v>15</v>
      </c>
      <c r="B31" s="62"/>
      <c r="C31" s="8"/>
      <c r="D31" s="78"/>
      <c r="E31" s="94"/>
      <c r="F31" s="106">
        <f t="shared" si="0"/>
        <v>0</v>
      </c>
      <c r="G31" s="116"/>
      <c r="H31" s="110">
        <f t="shared" si="1"/>
        <v>0</v>
      </c>
      <c r="I31" s="99"/>
      <c r="J31" s="111">
        <f>I31*G5</f>
        <v>0</v>
      </c>
      <c r="K31" s="99"/>
      <c r="L31" s="112">
        <f>K31*G5</f>
        <v>0</v>
      </c>
      <c r="M31" s="99"/>
      <c r="N31" s="112">
        <f>M31*G5</f>
        <v>0</v>
      </c>
      <c r="O31" s="99"/>
      <c r="P31" s="112">
        <f>O31*G5</f>
        <v>0</v>
      </c>
    </row>
    <row r="32" spans="1:16" ht="27" customHeight="1" x14ac:dyDescent="0.4">
      <c r="A32" s="25">
        <v>16</v>
      </c>
      <c r="B32" s="62"/>
      <c r="C32" s="8"/>
      <c r="D32" s="78"/>
      <c r="E32" s="94"/>
      <c r="F32" s="106">
        <f t="shared" si="0"/>
        <v>0</v>
      </c>
      <c r="G32" s="116"/>
      <c r="H32" s="110">
        <f t="shared" si="1"/>
        <v>0</v>
      </c>
      <c r="I32" s="99"/>
      <c r="J32" s="111">
        <f>I32*G5</f>
        <v>0</v>
      </c>
      <c r="K32" s="99"/>
      <c r="L32" s="112">
        <f>K32*G5</f>
        <v>0</v>
      </c>
      <c r="M32" s="99"/>
      <c r="N32" s="112">
        <f>M32*G5</f>
        <v>0</v>
      </c>
      <c r="O32" s="99"/>
      <c r="P32" s="112">
        <f>O32*G5</f>
        <v>0</v>
      </c>
    </row>
    <row r="33" spans="1:18" ht="27" customHeight="1" x14ac:dyDescent="0.4">
      <c r="A33" s="25">
        <v>17</v>
      </c>
      <c r="B33" s="61"/>
      <c r="C33" s="8"/>
      <c r="D33" s="74"/>
      <c r="E33" s="94"/>
      <c r="F33" s="106">
        <f t="shared" si="0"/>
        <v>0</v>
      </c>
      <c r="G33" s="116"/>
      <c r="H33" s="110">
        <f t="shared" si="1"/>
        <v>0</v>
      </c>
      <c r="I33" s="99"/>
      <c r="J33" s="111">
        <f>I33*G5</f>
        <v>0</v>
      </c>
      <c r="K33" s="99"/>
      <c r="L33" s="112">
        <f>K33*G5</f>
        <v>0</v>
      </c>
      <c r="M33" s="99"/>
      <c r="N33" s="112">
        <f>M33*G5</f>
        <v>0</v>
      </c>
      <c r="O33" s="99"/>
      <c r="P33" s="112">
        <f>O33*G5</f>
        <v>0</v>
      </c>
    </row>
    <row r="34" spans="1:18" ht="27" customHeight="1" x14ac:dyDescent="0.4">
      <c r="A34" s="25">
        <v>18</v>
      </c>
      <c r="B34" s="61"/>
      <c r="C34" s="8"/>
      <c r="D34" s="78"/>
      <c r="E34" s="94"/>
      <c r="F34" s="106">
        <f t="shared" si="0"/>
        <v>0</v>
      </c>
      <c r="G34" s="116"/>
      <c r="H34" s="110">
        <f t="shared" si="1"/>
        <v>0</v>
      </c>
      <c r="I34" s="99"/>
      <c r="J34" s="111">
        <f>I34*G5</f>
        <v>0</v>
      </c>
      <c r="K34" s="99"/>
      <c r="L34" s="112">
        <f>K34*G5</f>
        <v>0</v>
      </c>
      <c r="M34" s="99"/>
      <c r="N34" s="112">
        <f>M34*G5</f>
        <v>0</v>
      </c>
      <c r="O34" s="99"/>
      <c r="P34" s="112">
        <f>O34*G5</f>
        <v>0</v>
      </c>
    </row>
    <row r="35" spans="1:18" ht="27" customHeight="1" x14ac:dyDescent="0.4">
      <c r="A35" s="25">
        <v>19</v>
      </c>
      <c r="B35" s="61"/>
      <c r="C35" s="9"/>
      <c r="D35" s="78"/>
      <c r="E35" s="94"/>
      <c r="F35" s="106">
        <f t="shared" si="0"/>
        <v>0</v>
      </c>
      <c r="G35" s="116"/>
      <c r="H35" s="110">
        <f t="shared" si="1"/>
        <v>0</v>
      </c>
      <c r="I35" s="99"/>
      <c r="J35" s="111">
        <f>I35*G5</f>
        <v>0</v>
      </c>
      <c r="K35" s="99"/>
      <c r="L35" s="112">
        <f>K35*G5</f>
        <v>0</v>
      </c>
      <c r="M35" s="99"/>
      <c r="N35" s="112">
        <f>M35*G5</f>
        <v>0</v>
      </c>
      <c r="O35" s="99"/>
      <c r="P35" s="112">
        <f>O35*G5</f>
        <v>0</v>
      </c>
    </row>
    <row r="36" spans="1:18" ht="27" customHeight="1" thickBot="1" x14ac:dyDescent="0.45">
      <c r="A36" s="25">
        <v>20</v>
      </c>
      <c r="B36" s="65"/>
      <c r="C36" s="9"/>
      <c r="D36" s="79"/>
      <c r="E36" s="94"/>
      <c r="F36" s="106">
        <f t="shared" si="0"/>
        <v>0</v>
      </c>
      <c r="G36" s="119"/>
      <c r="H36" s="110">
        <f t="shared" si="1"/>
        <v>0</v>
      </c>
      <c r="I36" s="117"/>
      <c r="J36" s="120">
        <f>I36*G5</f>
        <v>0</v>
      </c>
      <c r="K36" s="117"/>
      <c r="L36" s="118">
        <f>K36*G5</f>
        <v>0</v>
      </c>
      <c r="M36" s="117"/>
      <c r="N36" s="112">
        <f>M36*G5</f>
        <v>0</v>
      </c>
      <c r="O36" s="117"/>
      <c r="P36" s="118">
        <f>O36*G5</f>
        <v>0</v>
      </c>
    </row>
    <row r="37" spans="1:18" s="24" customFormat="1" ht="19.649999999999999" customHeight="1" thickBot="1" x14ac:dyDescent="0.45">
      <c r="A37" s="48"/>
      <c r="B37" s="64" t="s">
        <v>108</v>
      </c>
      <c r="C37" s="349" t="s">
        <v>112</v>
      </c>
      <c r="D37" s="349"/>
      <c r="E37" s="350"/>
      <c r="F37" s="52" t="s">
        <v>107</v>
      </c>
      <c r="G37" s="351" t="s">
        <v>115</v>
      </c>
      <c r="H37" s="352"/>
      <c r="I37" s="353" t="s">
        <v>109</v>
      </c>
      <c r="J37" s="349"/>
      <c r="K37" s="349" t="s">
        <v>113</v>
      </c>
      <c r="L37" s="350"/>
      <c r="M37" s="353" t="s">
        <v>110</v>
      </c>
      <c r="N37" s="349"/>
      <c r="O37" s="349" t="s">
        <v>114</v>
      </c>
      <c r="P37" s="350"/>
    </row>
    <row r="38" spans="1:18" s="4" customFormat="1" ht="16.649999999999999" customHeight="1" thickBot="1" x14ac:dyDescent="0.35">
      <c r="A38" s="346"/>
      <c r="B38" s="347"/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  <c r="P38" s="348"/>
    </row>
    <row r="39" spans="1:18" s="4" customFormat="1" ht="24" customHeight="1" x14ac:dyDescent="0.3"/>
    <row r="40" spans="1:18" s="4" customFormat="1" ht="24" customHeight="1" thickBot="1" x14ac:dyDescent="0.35"/>
    <row r="41" spans="1:18" ht="29.25" customHeight="1" thickBot="1" x14ac:dyDescent="0.3">
      <c r="A41" s="53"/>
      <c r="B41" s="343" t="s">
        <v>105</v>
      </c>
      <c r="C41" s="344"/>
      <c r="D41" s="344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5"/>
      <c r="R41" s="38"/>
    </row>
    <row r="42" spans="1:18" s="40" customFormat="1" ht="57" customHeight="1" thickBot="1" x14ac:dyDescent="0.25">
      <c r="A42" s="53"/>
      <c r="B42" s="68" t="s">
        <v>104</v>
      </c>
      <c r="C42" s="69"/>
      <c r="D42" s="44" t="s">
        <v>117</v>
      </c>
      <c r="E42" s="47" t="s">
        <v>103</v>
      </c>
      <c r="F42" s="46" t="s">
        <v>99</v>
      </c>
      <c r="G42" s="46" t="s">
        <v>100</v>
      </c>
      <c r="H42" s="45" t="s">
        <v>102</v>
      </c>
      <c r="I42" s="46" t="s">
        <v>101</v>
      </c>
      <c r="J42" s="41"/>
      <c r="K42" s="41"/>
      <c r="L42" s="41"/>
      <c r="M42" s="41"/>
      <c r="N42" s="41"/>
      <c r="O42" s="41"/>
      <c r="P42" s="42"/>
      <c r="R42" s="43"/>
    </row>
    <row r="43" spans="1:18" ht="24.75" customHeight="1" x14ac:dyDescent="0.4">
      <c r="A43" s="53"/>
      <c r="B43" s="54" t="s">
        <v>74</v>
      </c>
      <c r="C43" s="39" t="s">
        <v>1</v>
      </c>
      <c r="D43" s="83" t="s">
        <v>63</v>
      </c>
      <c r="E43" s="88">
        <v>0.02</v>
      </c>
      <c r="F43" s="89">
        <v>100</v>
      </c>
      <c r="G43" s="89">
        <v>36</v>
      </c>
      <c r="H43" s="90">
        <v>10</v>
      </c>
      <c r="I43" s="91">
        <f>E43*F43*G43-H43</f>
        <v>62</v>
      </c>
      <c r="J43" s="21"/>
      <c r="K43" s="21"/>
      <c r="L43" s="21"/>
      <c r="M43" s="20"/>
      <c r="N43" s="21"/>
      <c r="O43" s="21"/>
      <c r="P43" s="22"/>
      <c r="R43" s="38"/>
    </row>
    <row r="44" spans="1:18" ht="24.75" customHeight="1" x14ac:dyDescent="0.4">
      <c r="A44" s="53"/>
      <c r="B44" s="54" t="s">
        <v>125</v>
      </c>
      <c r="C44" s="39" t="s">
        <v>1</v>
      </c>
      <c r="D44" s="83" t="s">
        <v>128</v>
      </c>
      <c r="E44" s="88"/>
      <c r="F44" s="89"/>
      <c r="G44" s="89"/>
      <c r="H44" s="90"/>
      <c r="I44" s="91">
        <f>E44*F44*G44-H44</f>
        <v>0</v>
      </c>
      <c r="J44" s="21"/>
      <c r="K44" s="21"/>
      <c r="L44" s="21"/>
      <c r="M44" s="20"/>
      <c r="N44" s="21"/>
      <c r="O44" s="21"/>
      <c r="P44" s="22"/>
      <c r="R44" s="38"/>
    </row>
    <row r="45" spans="1:18" ht="24.75" customHeight="1" x14ac:dyDescent="0.4">
      <c r="A45" s="53"/>
      <c r="B45" s="55" t="s">
        <v>8</v>
      </c>
      <c r="C45" s="27" t="s">
        <v>1</v>
      </c>
      <c r="D45" s="74">
        <v>613072</v>
      </c>
      <c r="E45" s="88"/>
      <c r="F45" s="89"/>
      <c r="G45" s="89"/>
      <c r="H45" s="90"/>
      <c r="I45" s="91">
        <f t="shared" ref="I45:I108" si="2">E45*F45*G45-H45</f>
        <v>0</v>
      </c>
      <c r="J45" s="18"/>
      <c r="K45" s="18"/>
      <c r="L45" s="18"/>
      <c r="M45" s="17"/>
      <c r="N45" s="18"/>
      <c r="O45" s="18"/>
      <c r="P45" s="19"/>
      <c r="R45" s="38"/>
    </row>
    <row r="46" spans="1:18" ht="24.75" customHeight="1" x14ac:dyDescent="0.4">
      <c r="A46" s="53"/>
      <c r="B46" s="55" t="s">
        <v>123</v>
      </c>
      <c r="C46" s="27" t="s">
        <v>1</v>
      </c>
      <c r="D46" s="74" t="s">
        <v>124</v>
      </c>
      <c r="E46" s="88"/>
      <c r="F46" s="89"/>
      <c r="G46" s="89"/>
      <c r="H46" s="90"/>
      <c r="I46" s="91">
        <f t="shared" si="2"/>
        <v>0</v>
      </c>
      <c r="J46" s="18"/>
      <c r="K46" s="18"/>
      <c r="L46" s="18"/>
      <c r="M46" s="17"/>
      <c r="N46" s="18"/>
      <c r="O46" s="18"/>
      <c r="P46" s="19"/>
      <c r="R46" s="38"/>
    </row>
    <row r="47" spans="1:18" ht="24.75" customHeight="1" x14ac:dyDescent="0.4">
      <c r="A47" s="53"/>
      <c r="B47" s="55" t="s">
        <v>81</v>
      </c>
      <c r="C47" s="27" t="s">
        <v>1</v>
      </c>
      <c r="D47" s="74">
        <v>613029</v>
      </c>
      <c r="E47" s="88"/>
      <c r="F47" s="89"/>
      <c r="G47" s="89"/>
      <c r="H47" s="90"/>
      <c r="I47" s="91">
        <f t="shared" si="2"/>
        <v>0</v>
      </c>
      <c r="J47" s="18"/>
      <c r="K47" s="18"/>
      <c r="L47" s="18"/>
      <c r="M47" s="17"/>
      <c r="N47" s="18"/>
      <c r="O47" s="18"/>
      <c r="P47" s="19"/>
      <c r="R47" s="38"/>
    </row>
    <row r="48" spans="1:18" ht="24.75" customHeight="1" x14ac:dyDescent="0.4">
      <c r="A48" s="53"/>
      <c r="B48" s="56" t="s">
        <v>20</v>
      </c>
      <c r="C48" s="26" t="s">
        <v>1</v>
      </c>
      <c r="D48" s="76">
        <v>616004</v>
      </c>
      <c r="E48" s="88"/>
      <c r="F48" s="89"/>
      <c r="G48" s="89"/>
      <c r="H48" s="90"/>
      <c r="I48" s="91">
        <f t="shared" si="2"/>
        <v>0</v>
      </c>
      <c r="J48" s="18"/>
      <c r="K48" s="18"/>
      <c r="L48" s="18"/>
      <c r="M48" s="17"/>
      <c r="N48" s="18"/>
      <c r="O48" s="18"/>
      <c r="P48" s="19"/>
      <c r="R48" s="38"/>
    </row>
    <row r="49" spans="1:18" ht="24.75" customHeight="1" x14ac:dyDescent="0.4">
      <c r="A49" s="53"/>
      <c r="B49" s="55" t="s">
        <v>73</v>
      </c>
      <c r="C49" s="27" t="s">
        <v>1</v>
      </c>
      <c r="D49" s="79" t="s">
        <v>62</v>
      </c>
      <c r="E49" s="88"/>
      <c r="F49" s="89"/>
      <c r="G49" s="89"/>
      <c r="H49" s="90"/>
      <c r="I49" s="91">
        <f t="shared" si="2"/>
        <v>0</v>
      </c>
      <c r="J49" s="18"/>
      <c r="K49" s="18"/>
      <c r="L49" s="18"/>
      <c r="M49" s="17"/>
      <c r="N49" s="18"/>
      <c r="O49" s="18"/>
      <c r="P49" s="19"/>
      <c r="R49" s="38"/>
    </row>
    <row r="50" spans="1:18" ht="24.75" customHeight="1" x14ac:dyDescent="0.4">
      <c r="A50" s="53"/>
      <c r="B50" s="56" t="s">
        <v>9</v>
      </c>
      <c r="C50" s="26" t="s">
        <v>1</v>
      </c>
      <c r="D50" s="76">
        <v>616021</v>
      </c>
      <c r="E50" s="88"/>
      <c r="F50" s="89"/>
      <c r="G50" s="89"/>
      <c r="H50" s="90"/>
      <c r="I50" s="91">
        <f t="shared" si="2"/>
        <v>0</v>
      </c>
      <c r="J50" s="21"/>
      <c r="K50" s="21"/>
      <c r="L50" s="21"/>
      <c r="M50" s="20"/>
      <c r="N50" s="21"/>
      <c r="O50" s="21"/>
      <c r="P50" s="22"/>
      <c r="R50" s="38"/>
    </row>
    <row r="51" spans="1:18" ht="24.75" customHeight="1" x14ac:dyDescent="0.4">
      <c r="A51" s="53"/>
      <c r="B51" s="55" t="s">
        <v>44</v>
      </c>
      <c r="C51" s="27" t="s">
        <v>1</v>
      </c>
      <c r="D51" s="74">
        <v>615079</v>
      </c>
      <c r="E51" s="88"/>
      <c r="F51" s="89"/>
      <c r="G51" s="89"/>
      <c r="H51" s="90"/>
      <c r="I51" s="91">
        <f t="shared" si="2"/>
        <v>0</v>
      </c>
      <c r="J51" s="21"/>
      <c r="K51" s="21"/>
      <c r="L51" s="21"/>
      <c r="M51" s="20"/>
      <c r="N51" s="21"/>
      <c r="O51" s="21"/>
      <c r="P51" s="22"/>
      <c r="R51" s="38"/>
    </row>
    <row r="52" spans="1:18" ht="24.75" customHeight="1" x14ac:dyDescent="0.4">
      <c r="A52" s="53"/>
      <c r="B52" s="55" t="s">
        <v>45</v>
      </c>
      <c r="C52" s="27" t="s">
        <v>1</v>
      </c>
      <c r="D52" s="84">
        <v>615080</v>
      </c>
      <c r="E52" s="88"/>
      <c r="F52" s="89"/>
      <c r="G52" s="89"/>
      <c r="H52" s="90"/>
      <c r="I52" s="91">
        <f t="shared" si="2"/>
        <v>0</v>
      </c>
      <c r="J52" s="21"/>
      <c r="K52" s="21"/>
      <c r="L52" s="21"/>
      <c r="M52" s="20"/>
      <c r="N52" s="21"/>
      <c r="O52" s="21"/>
      <c r="P52" s="22"/>
      <c r="R52" s="38"/>
    </row>
    <row r="53" spans="1:18" ht="24.75" customHeight="1" x14ac:dyDescent="0.4">
      <c r="A53" s="53"/>
      <c r="B53" s="55" t="s">
        <v>16</v>
      </c>
      <c r="C53" s="27" t="s">
        <v>1</v>
      </c>
      <c r="D53" s="74">
        <v>615078</v>
      </c>
      <c r="E53" s="88"/>
      <c r="F53" s="89"/>
      <c r="G53" s="89"/>
      <c r="H53" s="90"/>
      <c r="I53" s="91">
        <f t="shared" si="2"/>
        <v>0</v>
      </c>
      <c r="J53" s="21"/>
      <c r="K53" s="21"/>
      <c r="L53" s="21"/>
      <c r="M53" s="20"/>
      <c r="N53" s="21"/>
      <c r="O53" s="21"/>
      <c r="P53" s="22"/>
      <c r="R53" s="38"/>
    </row>
    <row r="54" spans="1:18" ht="24.75" customHeight="1" x14ac:dyDescent="0.4">
      <c r="A54" s="53"/>
      <c r="B54" s="55" t="s">
        <v>36</v>
      </c>
      <c r="C54" s="27" t="s">
        <v>4</v>
      </c>
      <c r="D54" s="74">
        <v>612053</v>
      </c>
      <c r="E54" s="88"/>
      <c r="F54" s="89"/>
      <c r="G54" s="89"/>
      <c r="H54" s="90"/>
      <c r="I54" s="91">
        <f t="shared" si="2"/>
        <v>0</v>
      </c>
      <c r="J54" s="21"/>
      <c r="K54" s="21"/>
      <c r="L54" s="21"/>
      <c r="M54" s="20"/>
      <c r="N54" s="21"/>
      <c r="O54" s="21"/>
      <c r="P54" s="22"/>
      <c r="R54" s="38"/>
    </row>
    <row r="55" spans="1:18" ht="24.75" customHeight="1" x14ac:dyDescent="0.4">
      <c r="A55" s="53"/>
      <c r="B55" s="55" t="s">
        <v>33</v>
      </c>
      <c r="C55" s="27" t="s">
        <v>1</v>
      </c>
      <c r="D55" s="74">
        <v>611077</v>
      </c>
      <c r="E55" s="88"/>
      <c r="F55" s="89"/>
      <c r="G55" s="89"/>
      <c r="H55" s="90"/>
      <c r="I55" s="91">
        <f t="shared" si="2"/>
        <v>0</v>
      </c>
      <c r="J55" s="18"/>
      <c r="K55" s="18"/>
      <c r="L55" s="18"/>
      <c r="M55" s="17"/>
      <c r="N55" s="18"/>
      <c r="O55" s="18"/>
      <c r="P55" s="19"/>
      <c r="R55" s="38"/>
    </row>
    <row r="56" spans="1:18" ht="24.75" customHeight="1" x14ac:dyDescent="0.4">
      <c r="A56" s="53"/>
      <c r="B56" s="55" t="s">
        <v>84</v>
      </c>
      <c r="C56" s="27" t="s">
        <v>1</v>
      </c>
      <c r="D56" s="74">
        <v>614044</v>
      </c>
      <c r="E56" s="88"/>
      <c r="F56" s="89"/>
      <c r="G56" s="89"/>
      <c r="H56" s="90"/>
      <c r="I56" s="91">
        <f t="shared" si="2"/>
        <v>0</v>
      </c>
      <c r="J56" s="18"/>
      <c r="K56" s="18"/>
      <c r="L56" s="18"/>
      <c r="M56" s="17"/>
      <c r="N56" s="18"/>
      <c r="O56" s="18"/>
      <c r="P56" s="19"/>
      <c r="R56" s="38"/>
    </row>
    <row r="57" spans="1:18" ht="24.75" customHeight="1" x14ac:dyDescent="0.4">
      <c r="A57" s="53"/>
      <c r="B57" s="56" t="s">
        <v>69</v>
      </c>
      <c r="C57" s="26" t="s">
        <v>1</v>
      </c>
      <c r="D57" s="76">
        <v>616015</v>
      </c>
      <c r="E57" s="88"/>
      <c r="F57" s="89"/>
      <c r="G57" s="89"/>
      <c r="H57" s="90"/>
      <c r="I57" s="91">
        <f t="shared" si="2"/>
        <v>0</v>
      </c>
      <c r="J57" s="18"/>
      <c r="K57" s="18"/>
      <c r="L57" s="18"/>
      <c r="M57" s="17"/>
      <c r="N57" s="18"/>
      <c r="O57" s="18"/>
      <c r="P57" s="19"/>
      <c r="R57" s="38"/>
    </row>
    <row r="58" spans="1:18" ht="24.75" customHeight="1" x14ac:dyDescent="0.4">
      <c r="A58" s="53"/>
      <c r="B58" s="55" t="s">
        <v>13</v>
      </c>
      <c r="C58" s="27" t="s">
        <v>1</v>
      </c>
      <c r="D58" s="74">
        <v>613016</v>
      </c>
      <c r="E58" s="88"/>
      <c r="F58" s="89"/>
      <c r="G58" s="89"/>
      <c r="H58" s="90"/>
      <c r="I58" s="91">
        <f t="shared" si="2"/>
        <v>0</v>
      </c>
      <c r="J58" s="18"/>
      <c r="K58" s="18"/>
      <c r="L58" s="18"/>
      <c r="M58" s="17"/>
      <c r="N58" s="18"/>
      <c r="O58" s="18"/>
      <c r="P58" s="19"/>
      <c r="R58" s="38"/>
    </row>
    <row r="59" spans="1:18" ht="24.75" customHeight="1" x14ac:dyDescent="0.4">
      <c r="A59" s="53"/>
      <c r="B59" s="55" t="s">
        <v>29</v>
      </c>
      <c r="C59" s="27" t="s">
        <v>1</v>
      </c>
      <c r="D59" s="74">
        <v>613044</v>
      </c>
      <c r="E59" s="88"/>
      <c r="F59" s="89"/>
      <c r="G59" s="89"/>
      <c r="H59" s="90"/>
      <c r="I59" s="91">
        <f t="shared" si="2"/>
        <v>0</v>
      </c>
      <c r="J59" s="18"/>
      <c r="K59" s="18"/>
      <c r="L59" s="18"/>
      <c r="M59" s="17"/>
      <c r="N59" s="18"/>
      <c r="O59" s="18"/>
      <c r="P59" s="19"/>
      <c r="R59" s="38"/>
    </row>
    <row r="60" spans="1:18" ht="24.75" customHeight="1" x14ac:dyDescent="0.4">
      <c r="A60" s="53"/>
      <c r="B60" s="55" t="s">
        <v>39</v>
      </c>
      <c r="C60" s="27" t="s">
        <v>1</v>
      </c>
      <c r="D60" s="74" t="s">
        <v>85</v>
      </c>
      <c r="E60" s="88"/>
      <c r="F60" s="89"/>
      <c r="G60" s="89"/>
      <c r="H60" s="90"/>
      <c r="I60" s="91">
        <f t="shared" si="2"/>
        <v>0</v>
      </c>
      <c r="J60" s="12"/>
      <c r="K60" s="12"/>
      <c r="L60" s="12"/>
      <c r="M60" s="11"/>
      <c r="N60" s="12"/>
      <c r="O60" s="12"/>
      <c r="P60" s="13"/>
      <c r="R60" s="38"/>
    </row>
    <row r="61" spans="1:18" ht="24.75" customHeight="1" x14ac:dyDescent="0.4">
      <c r="A61" s="53"/>
      <c r="B61" s="55" t="s">
        <v>40</v>
      </c>
      <c r="C61" s="27" t="s">
        <v>1</v>
      </c>
      <c r="D61" s="74">
        <v>613030</v>
      </c>
      <c r="E61" s="88"/>
      <c r="F61" s="89"/>
      <c r="G61" s="89"/>
      <c r="H61" s="90"/>
      <c r="I61" s="91">
        <f t="shared" si="2"/>
        <v>0</v>
      </c>
      <c r="J61" s="12"/>
      <c r="K61" s="12"/>
      <c r="L61" s="12"/>
      <c r="M61" s="11"/>
      <c r="N61" s="12"/>
      <c r="O61" s="12"/>
      <c r="P61" s="13"/>
      <c r="R61" s="38"/>
    </row>
    <row r="62" spans="1:18" ht="24.75" customHeight="1" x14ac:dyDescent="0.4">
      <c r="A62" s="53"/>
      <c r="B62" s="55" t="s">
        <v>25</v>
      </c>
      <c r="C62" s="27" t="s">
        <v>1</v>
      </c>
      <c r="D62" s="74">
        <v>613031</v>
      </c>
      <c r="E62" s="88"/>
      <c r="F62" s="89"/>
      <c r="G62" s="89"/>
      <c r="H62" s="90"/>
      <c r="I62" s="91">
        <f t="shared" si="2"/>
        <v>0</v>
      </c>
      <c r="J62" s="12"/>
      <c r="K62" s="12"/>
      <c r="L62" s="12"/>
      <c r="M62" s="11"/>
      <c r="N62" s="12"/>
      <c r="O62" s="12"/>
      <c r="P62" s="13"/>
      <c r="R62" s="38"/>
    </row>
    <row r="63" spans="1:18" ht="24.75" customHeight="1" x14ac:dyDescent="0.4">
      <c r="A63" s="53"/>
      <c r="B63" s="55" t="s">
        <v>67</v>
      </c>
      <c r="C63" s="27" t="s">
        <v>1</v>
      </c>
      <c r="D63" s="74" t="s">
        <v>68</v>
      </c>
      <c r="E63" s="88"/>
      <c r="F63" s="89"/>
      <c r="G63" s="89"/>
      <c r="H63" s="90"/>
      <c r="I63" s="91">
        <f t="shared" si="2"/>
        <v>0</v>
      </c>
      <c r="J63" s="12"/>
      <c r="K63" s="12"/>
      <c r="L63" s="12"/>
      <c r="M63" s="11"/>
      <c r="N63" s="12"/>
      <c r="O63" s="12"/>
      <c r="P63" s="13"/>
      <c r="R63" s="38"/>
    </row>
    <row r="64" spans="1:18" ht="24.75" customHeight="1" x14ac:dyDescent="0.4">
      <c r="A64" s="53"/>
      <c r="B64" s="55" t="s">
        <v>26</v>
      </c>
      <c r="C64" s="27" t="s">
        <v>1</v>
      </c>
      <c r="D64" s="74">
        <v>613046</v>
      </c>
      <c r="E64" s="88"/>
      <c r="F64" s="89"/>
      <c r="G64" s="89"/>
      <c r="H64" s="90"/>
      <c r="I64" s="91">
        <f t="shared" si="2"/>
        <v>0</v>
      </c>
      <c r="J64" s="12"/>
      <c r="K64" s="12"/>
      <c r="L64" s="12"/>
      <c r="M64" s="11"/>
      <c r="N64" s="12"/>
      <c r="O64" s="12"/>
      <c r="P64" s="13"/>
      <c r="R64" s="38"/>
    </row>
    <row r="65" spans="1:18" ht="24.75" customHeight="1" x14ac:dyDescent="0.4">
      <c r="A65" s="53"/>
      <c r="B65" s="57" t="s">
        <v>97</v>
      </c>
      <c r="C65" s="30" t="s">
        <v>1</v>
      </c>
      <c r="D65" s="74" t="s">
        <v>106</v>
      </c>
      <c r="E65" s="88"/>
      <c r="F65" s="89"/>
      <c r="G65" s="89"/>
      <c r="H65" s="90"/>
      <c r="I65" s="91">
        <f t="shared" si="2"/>
        <v>0</v>
      </c>
      <c r="J65" s="12"/>
      <c r="K65" s="12"/>
      <c r="L65" s="12"/>
      <c r="M65" s="11"/>
      <c r="N65" s="12"/>
      <c r="O65" s="12"/>
      <c r="P65" s="13"/>
      <c r="R65" s="38"/>
    </row>
    <row r="66" spans="1:18" ht="24.75" customHeight="1" x14ac:dyDescent="0.4">
      <c r="A66" s="53"/>
      <c r="B66" s="92" t="s">
        <v>129</v>
      </c>
      <c r="C66" s="30" t="s">
        <v>1</v>
      </c>
      <c r="D66" s="93">
        <v>615041</v>
      </c>
      <c r="E66" s="88"/>
      <c r="F66" s="89"/>
      <c r="G66" s="89"/>
      <c r="H66" s="90"/>
      <c r="I66" s="91">
        <f t="shared" si="2"/>
        <v>0</v>
      </c>
      <c r="J66" s="12"/>
      <c r="K66" s="12"/>
      <c r="L66" s="12"/>
      <c r="M66" s="11"/>
      <c r="N66" s="12"/>
      <c r="O66" s="12"/>
      <c r="P66" s="13"/>
      <c r="R66" s="38"/>
    </row>
    <row r="67" spans="1:18" ht="24.75" customHeight="1" x14ac:dyDescent="0.4">
      <c r="A67" s="53"/>
      <c r="B67" s="56" t="s">
        <v>21</v>
      </c>
      <c r="C67" s="26" t="s">
        <v>1</v>
      </c>
      <c r="D67" s="76">
        <v>616007</v>
      </c>
      <c r="E67" s="88"/>
      <c r="F67" s="89"/>
      <c r="G67" s="89"/>
      <c r="H67" s="90"/>
      <c r="I67" s="91">
        <f t="shared" si="2"/>
        <v>0</v>
      </c>
      <c r="J67" s="12"/>
      <c r="K67" s="12"/>
      <c r="L67" s="12"/>
      <c r="M67" s="11"/>
      <c r="N67" s="12"/>
      <c r="O67" s="12"/>
      <c r="P67" s="13"/>
      <c r="R67" s="38"/>
    </row>
    <row r="68" spans="1:18" ht="24.75" customHeight="1" x14ac:dyDescent="0.4">
      <c r="A68" s="53"/>
      <c r="B68" s="55" t="s">
        <v>86</v>
      </c>
      <c r="C68" s="27" t="s">
        <v>1</v>
      </c>
      <c r="D68" s="74">
        <v>615082</v>
      </c>
      <c r="E68" s="88"/>
      <c r="F68" s="89"/>
      <c r="G68" s="89"/>
      <c r="H68" s="90"/>
      <c r="I68" s="91">
        <f t="shared" si="2"/>
        <v>0</v>
      </c>
      <c r="J68" s="15"/>
      <c r="K68" s="15"/>
      <c r="L68" s="15"/>
      <c r="M68" s="14"/>
      <c r="N68" s="15"/>
      <c r="O68" s="15"/>
      <c r="P68" s="16"/>
      <c r="R68" s="38"/>
    </row>
    <row r="69" spans="1:18" ht="24.75" customHeight="1" x14ac:dyDescent="0.4">
      <c r="A69" s="53"/>
      <c r="B69" s="56" t="s">
        <v>52</v>
      </c>
      <c r="C69" s="26" t="s">
        <v>1</v>
      </c>
      <c r="D69" s="76" t="s">
        <v>87</v>
      </c>
      <c r="E69" s="88"/>
      <c r="F69" s="89"/>
      <c r="G69" s="89"/>
      <c r="H69" s="90"/>
      <c r="I69" s="91">
        <f t="shared" si="2"/>
        <v>0</v>
      </c>
      <c r="J69" s="15"/>
      <c r="K69" s="15"/>
      <c r="L69" s="15"/>
      <c r="M69" s="14"/>
      <c r="N69" s="15"/>
      <c r="O69" s="15"/>
      <c r="P69" s="16"/>
      <c r="R69" s="38"/>
    </row>
    <row r="70" spans="1:18" ht="24.75" customHeight="1" x14ac:dyDescent="0.4">
      <c r="A70" s="53"/>
      <c r="B70" s="55" t="s">
        <v>12</v>
      </c>
      <c r="C70" s="27" t="s">
        <v>1</v>
      </c>
      <c r="D70" s="74">
        <v>612025</v>
      </c>
      <c r="E70" s="88"/>
      <c r="F70" s="89"/>
      <c r="G70" s="89"/>
      <c r="H70" s="90"/>
      <c r="I70" s="91">
        <f t="shared" si="2"/>
        <v>0</v>
      </c>
      <c r="J70" s="15"/>
      <c r="K70" s="15"/>
      <c r="L70" s="15"/>
      <c r="M70" s="14"/>
      <c r="N70" s="15"/>
      <c r="O70" s="15"/>
      <c r="P70" s="16"/>
      <c r="R70" s="38"/>
    </row>
    <row r="71" spans="1:18" ht="24.75" customHeight="1" x14ac:dyDescent="0.4">
      <c r="A71" s="53"/>
      <c r="B71" s="56" t="s">
        <v>11</v>
      </c>
      <c r="C71" s="26" t="s">
        <v>1</v>
      </c>
      <c r="D71" s="76" t="s">
        <v>88</v>
      </c>
      <c r="E71" s="88"/>
      <c r="F71" s="89"/>
      <c r="G71" s="89"/>
      <c r="H71" s="90"/>
      <c r="I71" s="91">
        <f t="shared" si="2"/>
        <v>0</v>
      </c>
      <c r="J71" s="15"/>
      <c r="K71" s="15"/>
      <c r="L71" s="15"/>
      <c r="M71" s="14"/>
      <c r="N71" s="15"/>
      <c r="O71" s="15"/>
      <c r="P71" s="16"/>
      <c r="R71" s="38"/>
    </row>
    <row r="72" spans="1:18" ht="24.75" customHeight="1" x14ac:dyDescent="0.4">
      <c r="A72" s="53"/>
      <c r="B72" s="55" t="s">
        <v>34</v>
      </c>
      <c r="C72" s="27" t="s">
        <v>4</v>
      </c>
      <c r="D72" s="74">
        <v>612036</v>
      </c>
      <c r="E72" s="88"/>
      <c r="F72" s="89"/>
      <c r="G72" s="89"/>
      <c r="H72" s="90"/>
      <c r="I72" s="91">
        <f t="shared" si="2"/>
        <v>0</v>
      </c>
      <c r="J72" s="15"/>
      <c r="K72" s="15"/>
      <c r="L72" s="15"/>
      <c r="M72" s="14"/>
      <c r="N72" s="15"/>
      <c r="O72" s="15"/>
      <c r="P72" s="16"/>
      <c r="R72" s="38"/>
    </row>
    <row r="73" spans="1:18" ht="24.75" customHeight="1" x14ac:dyDescent="0.4">
      <c r="A73" s="53"/>
      <c r="B73" s="55" t="s">
        <v>35</v>
      </c>
      <c r="C73" s="27" t="s">
        <v>1</v>
      </c>
      <c r="D73" s="74">
        <v>612044</v>
      </c>
      <c r="E73" s="88"/>
      <c r="F73" s="89"/>
      <c r="G73" s="89"/>
      <c r="H73" s="90"/>
      <c r="I73" s="91">
        <f t="shared" si="2"/>
        <v>0</v>
      </c>
      <c r="J73" s="15"/>
      <c r="K73" s="15"/>
      <c r="L73" s="15"/>
      <c r="M73" s="14"/>
      <c r="N73" s="15"/>
      <c r="O73" s="15"/>
      <c r="P73" s="16"/>
      <c r="R73" s="38"/>
    </row>
    <row r="74" spans="1:18" ht="24.75" customHeight="1" x14ac:dyDescent="0.4">
      <c r="A74" s="53"/>
      <c r="B74" s="55" t="s">
        <v>18</v>
      </c>
      <c r="C74" s="27" t="s">
        <v>1</v>
      </c>
      <c r="D74" s="74">
        <v>615084</v>
      </c>
      <c r="E74" s="88"/>
      <c r="F74" s="89"/>
      <c r="G74" s="89"/>
      <c r="H74" s="90"/>
      <c r="I74" s="91">
        <f t="shared" si="2"/>
        <v>0</v>
      </c>
      <c r="J74" s="15"/>
      <c r="K74" s="15"/>
      <c r="L74" s="15"/>
      <c r="M74" s="14"/>
      <c r="N74" s="15"/>
      <c r="O74" s="15"/>
      <c r="P74" s="16"/>
      <c r="R74" s="38"/>
    </row>
    <row r="75" spans="1:18" ht="24.75" customHeight="1" x14ac:dyDescent="0.4">
      <c r="A75" s="53"/>
      <c r="B75" s="55" t="s">
        <v>28</v>
      </c>
      <c r="C75" s="27" t="s">
        <v>1</v>
      </c>
      <c r="D75" s="74" t="s">
        <v>89</v>
      </c>
      <c r="E75" s="88"/>
      <c r="F75" s="89"/>
      <c r="G75" s="89"/>
      <c r="H75" s="90"/>
      <c r="I75" s="91">
        <f t="shared" si="2"/>
        <v>0</v>
      </c>
      <c r="J75" s="15"/>
      <c r="K75" s="15"/>
      <c r="L75" s="15"/>
      <c r="M75" s="14"/>
      <c r="N75" s="15"/>
      <c r="O75" s="15"/>
      <c r="P75" s="16"/>
      <c r="R75" s="38"/>
    </row>
    <row r="76" spans="1:18" ht="24" customHeight="1" x14ac:dyDescent="0.4">
      <c r="A76" s="53"/>
      <c r="B76" s="55" t="s">
        <v>50</v>
      </c>
      <c r="C76" s="27" t="s">
        <v>1</v>
      </c>
      <c r="D76" s="74">
        <v>610001</v>
      </c>
      <c r="E76" s="88"/>
      <c r="F76" s="89"/>
      <c r="G76" s="89"/>
      <c r="H76" s="90"/>
      <c r="I76" s="91">
        <f t="shared" si="2"/>
        <v>0</v>
      </c>
      <c r="J76" s="15"/>
      <c r="K76" s="15"/>
      <c r="L76" s="15"/>
      <c r="M76" s="14"/>
      <c r="N76" s="15"/>
      <c r="O76" s="15"/>
      <c r="P76" s="16"/>
      <c r="R76" s="38"/>
    </row>
    <row r="77" spans="1:18" ht="24" customHeight="1" x14ac:dyDescent="0.4">
      <c r="A77" s="53"/>
      <c r="B77" s="55" t="s">
        <v>47</v>
      </c>
      <c r="C77" s="27" t="s">
        <v>1</v>
      </c>
      <c r="D77" s="74">
        <v>615086</v>
      </c>
      <c r="E77" s="88"/>
      <c r="F77" s="89"/>
      <c r="G77" s="89"/>
      <c r="H77" s="90"/>
      <c r="I77" s="91">
        <f t="shared" si="2"/>
        <v>0</v>
      </c>
      <c r="J77" s="15"/>
      <c r="K77" s="15"/>
      <c r="L77" s="15"/>
      <c r="M77" s="14"/>
      <c r="N77" s="15"/>
      <c r="O77" s="15"/>
      <c r="P77" s="16"/>
      <c r="R77" s="38"/>
    </row>
    <row r="78" spans="1:18" ht="24" customHeight="1" x14ac:dyDescent="0.4">
      <c r="A78" s="53"/>
      <c r="B78" s="55" t="s">
        <v>46</v>
      </c>
      <c r="C78" s="27" t="s">
        <v>1</v>
      </c>
      <c r="D78" s="74">
        <v>615089</v>
      </c>
      <c r="E78" s="88"/>
      <c r="F78" s="89"/>
      <c r="G78" s="89"/>
      <c r="H78" s="90"/>
      <c r="I78" s="91">
        <f t="shared" si="2"/>
        <v>0</v>
      </c>
      <c r="J78" s="15"/>
      <c r="K78" s="15"/>
      <c r="L78" s="15"/>
      <c r="M78" s="14"/>
      <c r="N78" s="15"/>
      <c r="O78" s="15"/>
      <c r="P78" s="16"/>
      <c r="R78" s="38"/>
    </row>
    <row r="79" spans="1:18" ht="24" customHeight="1" x14ac:dyDescent="0.4">
      <c r="A79" s="53"/>
      <c r="B79" s="55" t="s">
        <v>31</v>
      </c>
      <c r="C79" s="27" t="s">
        <v>1</v>
      </c>
      <c r="D79" s="74">
        <v>615044</v>
      </c>
      <c r="E79" s="88"/>
      <c r="F79" s="89"/>
      <c r="G79" s="89"/>
      <c r="H79" s="90"/>
      <c r="I79" s="91">
        <f t="shared" si="2"/>
        <v>0</v>
      </c>
      <c r="J79" s="15"/>
      <c r="K79" s="15"/>
      <c r="L79" s="15"/>
      <c r="M79" s="14"/>
      <c r="N79" s="15"/>
      <c r="O79" s="15"/>
      <c r="P79" s="16"/>
      <c r="R79" s="38"/>
    </row>
    <row r="80" spans="1:18" ht="24" customHeight="1" x14ac:dyDescent="0.4">
      <c r="A80" s="53"/>
      <c r="B80" s="55" t="s">
        <v>54</v>
      </c>
      <c r="C80" s="27" t="s">
        <v>1</v>
      </c>
      <c r="D80" s="74">
        <v>610006</v>
      </c>
      <c r="E80" s="88"/>
      <c r="F80" s="89"/>
      <c r="G80" s="89"/>
      <c r="H80" s="90"/>
      <c r="I80" s="91">
        <f t="shared" si="2"/>
        <v>0</v>
      </c>
      <c r="J80" s="15"/>
      <c r="K80" s="15"/>
      <c r="L80" s="15"/>
      <c r="M80" s="14"/>
      <c r="N80" s="15"/>
      <c r="O80" s="15"/>
      <c r="P80" s="16"/>
      <c r="R80" s="38"/>
    </row>
    <row r="81" spans="1:18" ht="24" customHeight="1" x14ac:dyDescent="0.4">
      <c r="A81" s="53"/>
      <c r="B81" s="55" t="s">
        <v>126</v>
      </c>
      <c r="C81" s="27" t="s">
        <v>1</v>
      </c>
      <c r="D81" s="74" t="s">
        <v>127</v>
      </c>
      <c r="E81" s="88"/>
      <c r="F81" s="89"/>
      <c r="G81" s="89"/>
      <c r="H81" s="90"/>
      <c r="I81" s="91">
        <f t="shared" si="2"/>
        <v>0</v>
      </c>
      <c r="J81" s="15"/>
      <c r="K81" s="15"/>
      <c r="L81" s="15"/>
      <c r="M81" s="14"/>
      <c r="N81" s="15"/>
      <c r="O81" s="15"/>
      <c r="P81" s="16"/>
      <c r="R81" s="38"/>
    </row>
    <row r="82" spans="1:18" ht="24" customHeight="1" x14ac:dyDescent="0.4">
      <c r="A82" s="53"/>
      <c r="B82" s="55" t="s">
        <v>43</v>
      </c>
      <c r="C82" s="27" t="s">
        <v>1</v>
      </c>
      <c r="D82" s="74">
        <v>614074</v>
      </c>
      <c r="E82" s="88"/>
      <c r="F82" s="89"/>
      <c r="G82" s="89"/>
      <c r="H82" s="90"/>
      <c r="I82" s="91">
        <f t="shared" si="2"/>
        <v>0</v>
      </c>
      <c r="J82" s="15"/>
      <c r="K82" s="15"/>
      <c r="L82" s="15"/>
      <c r="M82" s="14"/>
      <c r="N82" s="15"/>
      <c r="O82" s="15"/>
      <c r="P82" s="16"/>
      <c r="R82" s="38"/>
    </row>
    <row r="83" spans="1:18" ht="24" customHeight="1" x14ac:dyDescent="0.4">
      <c r="A83" s="53"/>
      <c r="B83" s="55" t="s">
        <v>42</v>
      </c>
      <c r="C83" s="27" t="s">
        <v>1</v>
      </c>
      <c r="D83" s="74">
        <v>614024</v>
      </c>
      <c r="E83" s="88"/>
      <c r="F83" s="89"/>
      <c r="G83" s="89"/>
      <c r="H83" s="90"/>
      <c r="I83" s="91">
        <f t="shared" si="2"/>
        <v>0</v>
      </c>
      <c r="J83" s="15"/>
      <c r="K83" s="15"/>
      <c r="L83" s="15"/>
      <c r="M83" s="14"/>
      <c r="N83" s="15"/>
      <c r="O83" s="15"/>
      <c r="P83" s="16"/>
      <c r="R83" s="38"/>
    </row>
    <row r="84" spans="1:18" ht="24" customHeight="1" x14ac:dyDescent="0.4">
      <c r="A84" s="53"/>
      <c r="B84" s="55" t="s">
        <v>27</v>
      </c>
      <c r="C84" s="27" t="s">
        <v>1</v>
      </c>
      <c r="D84" s="74">
        <v>615031</v>
      </c>
      <c r="E84" s="88"/>
      <c r="F84" s="89"/>
      <c r="G84" s="89"/>
      <c r="H84" s="90"/>
      <c r="I84" s="91">
        <f t="shared" si="2"/>
        <v>0</v>
      </c>
      <c r="J84" s="15"/>
      <c r="K84" s="15"/>
      <c r="L84" s="15"/>
      <c r="M84" s="14"/>
      <c r="N84" s="15"/>
      <c r="O84" s="15"/>
      <c r="P84" s="16"/>
      <c r="R84" s="38"/>
    </row>
    <row r="85" spans="1:18" ht="24" customHeight="1" x14ac:dyDescent="0.4">
      <c r="A85" s="53"/>
      <c r="B85" s="55" t="s">
        <v>94</v>
      </c>
      <c r="C85" s="27" t="s">
        <v>1</v>
      </c>
      <c r="D85" s="74" t="s">
        <v>95</v>
      </c>
      <c r="E85" s="88"/>
      <c r="F85" s="89"/>
      <c r="G85" s="89"/>
      <c r="H85" s="90"/>
      <c r="I85" s="91">
        <f t="shared" si="2"/>
        <v>0</v>
      </c>
      <c r="J85" s="15"/>
      <c r="K85" s="15"/>
      <c r="L85" s="15"/>
      <c r="M85" s="14"/>
      <c r="N85" s="15"/>
      <c r="O85" s="15"/>
      <c r="P85" s="16"/>
      <c r="R85" s="38"/>
    </row>
    <row r="86" spans="1:18" ht="24" customHeight="1" x14ac:dyDescent="0.4">
      <c r="A86" s="53"/>
      <c r="B86" s="55" t="s">
        <v>96</v>
      </c>
      <c r="C86" s="27" t="s">
        <v>1</v>
      </c>
      <c r="D86" s="74">
        <v>610009</v>
      </c>
      <c r="E86" s="88"/>
      <c r="F86" s="89"/>
      <c r="G86" s="89"/>
      <c r="H86" s="90"/>
      <c r="I86" s="91">
        <f t="shared" si="2"/>
        <v>0</v>
      </c>
      <c r="J86" s="15"/>
      <c r="K86" s="15"/>
      <c r="L86" s="15"/>
      <c r="M86" s="14"/>
      <c r="N86" s="15"/>
      <c r="O86" s="15"/>
      <c r="P86" s="16"/>
      <c r="R86" s="38"/>
    </row>
    <row r="87" spans="1:18" ht="24" customHeight="1" x14ac:dyDescent="0.4">
      <c r="A87" s="53"/>
      <c r="B87" s="55" t="s">
        <v>7</v>
      </c>
      <c r="C87" s="27" t="s">
        <v>1</v>
      </c>
      <c r="D87" s="74">
        <v>613041</v>
      </c>
      <c r="E87" s="88"/>
      <c r="F87" s="89"/>
      <c r="G87" s="89"/>
      <c r="H87" s="90"/>
      <c r="I87" s="91">
        <f t="shared" si="2"/>
        <v>0</v>
      </c>
      <c r="J87" s="15"/>
      <c r="K87" s="15"/>
      <c r="L87" s="15"/>
      <c r="M87" s="14"/>
      <c r="N87" s="15"/>
      <c r="O87" s="15"/>
      <c r="P87" s="16"/>
      <c r="R87" s="38"/>
    </row>
    <row r="88" spans="1:18" ht="24" customHeight="1" x14ac:dyDescent="0.4">
      <c r="A88" s="53"/>
      <c r="B88" s="55" t="s">
        <v>75</v>
      </c>
      <c r="C88" s="27" t="s">
        <v>1</v>
      </c>
      <c r="D88" s="74">
        <v>611008</v>
      </c>
      <c r="E88" s="88"/>
      <c r="F88" s="89"/>
      <c r="G88" s="89"/>
      <c r="H88" s="90"/>
      <c r="I88" s="91">
        <f t="shared" si="2"/>
        <v>0</v>
      </c>
      <c r="J88" s="15"/>
      <c r="K88" s="15"/>
      <c r="L88" s="15"/>
      <c r="M88" s="14"/>
      <c r="N88" s="15"/>
      <c r="O88" s="15"/>
      <c r="P88" s="16"/>
      <c r="R88" s="38"/>
    </row>
    <row r="89" spans="1:18" ht="24" customHeight="1" x14ac:dyDescent="0.4">
      <c r="A89" s="53"/>
      <c r="B89" s="55" t="s">
        <v>3</v>
      </c>
      <c r="C89" s="27" t="s">
        <v>1</v>
      </c>
      <c r="D89" s="74">
        <v>612055</v>
      </c>
      <c r="E89" s="88"/>
      <c r="F89" s="89"/>
      <c r="G89" s="89"/>
      <c r="H89" s="90"/>
      <c r="I89" s="91">
        <f t="shared" si="2"/>
        <v>0</v>
      </c>
      <c r="J89" s="15"/>
      <c r="K89" s="15"/>
      <c r="L89" s="15"/>
      <c r="M89" s="14"/>
      <c r="N89" s="15"/>
      <c r="O89" s="15"/>
      <c r="P89" s="16"/>
      <c r="R89" s="38"/>
    </row>
    <row r="90" spans="1:18" ht="24" customHeight="1" x14ac:dyDescent="0.4">
      <c r="A90" s="53"/>
      <c r="B90" s="56" t="s">
        <v>32</v>
      </c>
      <c r="C90" s="26" t="s">
        <v>1</v>
      </c>
      <c r="D90" s="76">
        <v>610052</v>
      </c>
      <c r="E90" s="88"/>
      <c r="F90" s="89"/>
      <c r="G90" s="89"/>
      <c r="H90" s="90"/>
      <c r="I90" s="91">
        <f t="shared" si="2"/>
        <v>0</v>
      </c>
      <c r="J90" s="15"/>
      <c r="K90" s="15"/>
      <c r="L90" s="15"/>
      <c r="M90" s="14"/>
      <c r="N90" s="15"/>
      <c r="O90" s="15"/>
      <c r="P90" s="16"/>
      <c r="R90" s="38"/>
    </row>
    <row r="91" spans="1:18" ht="24" customHeight="1" x14ac:dyDescent="0.4">
      <c r="A91" s="53"/>
      <c r="B91" s="58" t="s">
        <v>41</v>
      </c>
      <c r="C91" s="28" t="s">
        <v>1</v>
      </c>
      <c r="D91" s="85" t="s">
        <v>90</v>
      </c>
      <c r="E91" s="88"/>
      <c r="F91" s="89"/>
      <c r="G91" s="89"/>
      <c r="H91" s="90"/>
      <c r="I91" s="91">
        <f t="shared" si="2"/>
        <v>0</v>
      </c>
      <c r="J91" s="15"/>
      <c r="K91" s="15"/>
      <c r="L91" s="15"/>
      <c r="M91" s="14"/>
      <c r="N91" s="15"/>
      <c r="O91" s="15"/>
      <c r="P91" s="16"/>
      <c r="R91" s="38"/>
    </row>
    <row r="92" spans="1:18" ht="24" customHeight="1" x14ac:dyDescent="0.4">
      <c r="A92" s="53"/>
      <c r="B92" s="56" t="s">
        <v>19</v>
      </c>
      <c r="C92" s="26" t="s">
        <v>79</v>
      </c>
      <c r="D92" s="76">
        <v>615094</v>
      </c>
      <c r="E92" s="88"/>
      <c r="F92" s="89"/>
      <c r="G92" s="89"/>
      <c r="H92" s="90"/>
      <c r="I92" s="91">
        <f t="shared" si="2"/>
        <v>0</v>
      </c>
      <c r="J92" s="15"/>
      <c r="K92" s="15"/>
      <c r="L92" s="15"/>
      <c r="M92" s="14"/>
      <c r="N92" s="15"/>
      <c r="O92" s="15"/>
      <c r="P92" s="16"/>
      <c r="R92" s="38"/>
    </row>
    <row r="93" spans="1:18" ht="24" customHeight="1" x14ac:dyDescent="0.4">
      <c r="A93" s="53"/>
      <c r="B93" s="56" t="s">
        <v>118</v>
      </c>
      <c r="C93" s="26" t="s">
        <v>79</v>
      </c>
      <c r="D93" s="76" t="s">
        <v>119</v>
      </c>
      <c r="E93" s="88"/>
      <c r="F93" s="89"/>
      <c r="G93" s="89"/>
      <c r="H93" s="90"/>
      <c r="I93" s="91">
        <f t="shared" si="2"/>
        <v>0</v>
      </c>
      <c r="J93" s="15"/>
      <c r="K93" s="15"/>
      <c r="L93" s="15"/>
      <c r="M93" s="14"/>
      <c r="N93" s="15"/>
      <c r="O93" s="15"/>
      <c r="P93" s="16"/>
      <c r="R93" s="38"/>
    </row>
    <row r="94" spans="1:18" ht="24" customHeight="1" x14ac:dyDescent="0.4">
      <c r="A94" s="53"/>
      <c r="B94" s="55" t="s">
        <v>10</v>
      </c>
      <c r="C94" s="27" t="s">
        <v>1</v>
      </c>
      <c r="D94" s="74">
        <v>616003</v>
      </c>
      <c r="E94" s="88"/>
      <c r="F94" s="89"/>
      <c r="G94" s="89"/>
      <c r="H94" s="90"/>
      <c r="I94" s="91">
        <f t="shared" si="2"/>
        <v>0</v>
      </c>
      <c r="J94" s="15"/>
      <c r="K94" s="15"/>
      <c r="L94" s="15"/>
      <c r="M94" s="14"/>
      <c r="N94" s="15"/>
      <c r="O94" s="15"/>
      <c r="P94" s="16"/>
      <c r="R94" s="38"/>
    </row>
    <row r="95" spans="1:18" ht="24" customHeight="1" x14ac:dyDescent="0.4">
      <c r="A95" s="53"/>
      <c r="B95" s="55" t="s">
        <v>5</v>
      </c>
      <c r="C95" s="27" t="s">
        <v>1</v>
      </c>
      <c r="D95" s="74">
        <v>612060</v>
      </c>
      <c r="E95" s="88"/>
      <c r="F95" s="89"/>
      <c r="G95" s="89"/>
      <c r="H95" s="90"/>
      <c r="I95" s="91">
        <f t="shared" si="2"/>
        <v>0</v>
      </c>
      <c r="J95" s="15"/>
      <c r="K95" s="15"/>
      <c r="L95" s="15"/>
      <c r="M95" s="14"/>
      <c r="N95" s="15"/>
      <c r="O95" s="15"/>
      <c r="P95" s="16"/>
      <c r="R95" s="38"/>
    </row>
    <row r="96" spans="1:18" ht="24" customHeight="1" x14ac:dyDescent="0.4">
      <c r="A96" s="53"/>
      <c r="B96" s="55" t="s">
        <v>30</v>
      </c>
      <c r="C96" s="27" t="s">
        <v>1</v>
      </c>
      <c r="D96" s="74">
        <v>615050</v>
      </c>
      <c r="E96" s="88"/>
      <c r="F96" s="89"/>
      <c r="G96" s="89"/>
      <c r="H96" s="90"/>
      <c r="I96" s="91">
        <f t="shared" si="2"/>
        <v>0</v>
      </c>
      <c r="J96" s="15"/>
      <c r="K96" s="15"/>
      <c r="L96" s="15"/>
      <c r="M96" s="14"/>
      <c r="N96" s="15"/>
      <c r="O96" s="15"/>
      <c r="P96" s="16"/>
      <c r="R96" s="38"/>
    </row>
    <row r="97" spans="1:18" ht="24" customHeight="1" x14ac:dyDescent="0.4">
      <c r="A97" s="53"/>
      <c r="B97" s="55" t="s">
        <v>48</v>
      </c>
      <c r="C97" s="27" t="s">
        <v>1</v>
      </c>
      <c r="D97" s="74">
        <v>615019</v>
      </c>
      <c r="E97" s="88"/>
      <c r="F97" s="89"/>
      <c r="G97" s="89"/>
      <c r="H97" s="90"/>
      <c r="I97" s="91">
        <f t="shared" si="2"/>
        <v>0</v>
      </c>
      <c r="J97" s="15"/>
      <c r="K97" s="15"/>
      <c r="L97" s="15"/>
      <c r="M97" s="14"/>
      <c r="N97" s="15"/>
      <c r="O97" s="15"/>
      <c r="P97" s="16"/>
      <c r="R97" s="38"/>
    </row>
    <row r="98" spans="1:18" ht="24" customHeight="1" x14ac:dyDescent="0.4">
      <c r="A98" s="53"/>
      <c r="B98" s="55" t="s">
        <v>55</v>
      </c>
      <c r="C98" s="27" t="s">
        <v>1</v>
      </c>
      <c r="D98" s="74">
        <v>613002</v>
      </c>
      <c r="E98" s="88"/>
      <c r="F98" s="89"/>
      <c r="G98" s="89"/>
      <c r="H98" s="90"/>
      <c r="I98" s="91">
        <f t="shared" si="2"/>
        <v>0</v>
      </c>
      <c r="J98" s="15"/>
      <c r="K98" s="15"/>
      <c r="L98" s="15"/>
      <c r="M98" s="14"/>
      <c r="N98" s="15"/>
      <c r="O98" s="15"/>
      <c r="P98" s="16"/>
      <c r="R98" s="38"/>
    </row>
    <row r="99" spans="1:18" ht="24" customHeight="1" x14ac:dyDescent="0.4">
      <c r="A99" s="53"/>
      <c r="B99" s="55" t="s">
        <v>14</v>
      </c>
      <c r="C99" s="27" t="s">
        <v>1</v>
      </c>
      <c r="D99" s="74" t="s">
        <v>111</v>
      </c>
      <c r="E99" s="88"/>
      <c r="F99" s="89"/>
      <c r="G99" s="89"/>
      <c r="H99" s="90"/>
      <c r="I99" s="91">
        <f t="shared" si="2"/>
        <v>0</v>
      </c>
      <c r="J99" s="15"/>
      <c r="K99" s="15"/>
      <c r="L99" s="15"/>
      <c r="M99" s="14"/>
      <c r="N99" s="15"/>
      <c r="O99" s="15"/>
      <c r="P99" s="16"/>
      <c r="R99" s="38"/>
    </row>
    <row r="100" spans="1:18" ht="24" customHeight="1" x14ac:dyDescent="0.4">
      <c r="A100" s="53"/>
      <c r="B100" s="55" t="s">
        <v>37</v>
      </c>
      <c r="C100" s="27" t="s">
        <v>1</v>
      </c>
      <c r="D100" s="74">
        <v>612075</v>
      </c>
      <c r="E100" s="88"/>
      <c r="F100" s="89"/>
      <c r="G100" s="89"/>
      <c r="H100" s="90"/>
      <c r="I100" s="91">
        <f t="shared" si="2"/>
        <v>0</v>
      </c>
      <c r="J100" s="15"/>
      <c r="K100" s="15"/>
      <c r="L100" s="15"/>
      <c r="M100" s="14"/>
      <c r="N100" s="15"/>
      <c r="O100" s="15"/>
      <c r="P100" s="16"/>
      <c r="R100" s="38"/>
    </row>
    <row r="101" spans="1:18" ht="24" customHeight="1" x14ac:dyDescent="0.4">
      <c r="A101" s="53"/>
      <c r="B101" s="56" t="s">
        <v>6</v>
      </c>
      <c r="C101" s="26" t="s">
        <v>1</v>
      </c>
      <c r="D101" s="76">
        <v>612067</v>
      </c>
      <c r="E101" s="88"/>
      <c r="F101" s="89"/>
      <c r="G101" s="89"/>
      <c r="H101" s="90"/>
      <c r="I101" s="91">
        <f t="shared" si="2"/>
        <v>0</v>
      </c>
      <c r="J101" s="15"/>
      <c r="K101" s="15"/>
      <c r="L101" s="15"/>
      <c r="M101" s="14"/>
      <c r="N101" s="15"/>
      <c r="O101" s="15"/>
      <c r="P101" s="16"/>
      <c r="R101" s="38"/>
    </row>
    <row r="102" spans="1:18" ht="24" customHeight="1" x14ac:dyDescent="0.4">
      <c r="A102" s="53"/>
      <c r="B102" s="55" t="s">
        <v>72</v>
      </c>
      <c r="C102" s="27" t="s">
        <v>1</v>
      </c>
      <c r="D102" s="74" t="s">
        <v>80</v>
      </c>
      <c r="E102" s="88"/>
      <c r="F102" s="89"/>
      <c r="G102" s="89"/>
      <c r="H102" s="90"/>
      <c r="I102" s="91">
        <f t="shared" si="2"/>
        <v>0</v>
      </c>
      <c r="J102" s="15"/>
      <c r="K102" s="15"/>
      <c r="L102" s="15"/>
      <c r="M102" s="14"/>
      <c r="N102" s="15"/>
      <c r="O102" s="15"/>
      <c r="P102" s="16"/>
      <c r="R102" s="38"/>
    </row>
    <row r="103" spans="1:18" ht="24" customHeight="1" x14ac:dyDescent="0.4">
      <c r="A103" s="53"/>
      <c r="B103" s="56" t="s">
        <v>2</v>
      </c>
      <c r="C103" s="26" t="s">
        <v>1</v>
      </c>
      <c r="D103" s="76">
        <v>610002</v>
      </c>
      <c r="E103" s="88"/>
      <c r="F103" s="89"/>
      <c r="G103" s="89"/>
      <c r="H103" s="90"/>
      <c r="I103" s="91">
        <f t="shared" si="2"/>
        <v>0</v>
      </c>
      <c r="J103" s="15"/>
      <c r="K103" s="15"/>
      <c r="L103" s="15"/>
      <c r="M103" s="14"/>
      <c r="N103" s="15"/>
      <c r="O103" s="15"/>
      <c r="P103" s="16"/>
      <c r="R103" s="38"/>
    </row>
    <row r="104" spans="1:18" ht="24" customHeight="1" x14ac:dyDescent="0.4">
      <c r="A104" s="53"/>
      <c r="B104" s="59" t="s">
        <v>66</v>
      </c>
      <c r="C104" s="26" t="s">
        <v>1</v>
      </c>
      <c r="D104" s="86" t="s">
        <v>61</v>
      </c>
      <c r="E104" s="88"/>
      <c r="F104" s="89"/>
      <c r="G104" s="89"/>
      <c r="H104" s="90"/>
      <c r="I104" s="91">
        <f t="shared" si="2"/>
        <v>0</v>
      </c>
      <c r="J104" s="15"/>
      <c r="K104" s="15"/>
      <c r="L104" s="15"/>
      <c r="M104" s="14"/>
      <c r="N104" s="15"/>
      <c r="O104" s="15"/>
      <c r="P104" s="16"/>
      <c r="R104" s="38"/>
    </row>
    <row r="105" spans="1:18" ht="24" customHeight="1" x14ac:dyDescent="0.4">
      <c r="A105" s="53"/>
      <c r="B105" s="55" t="s">
        <v>91</v>
      </c>
      <c r="C105" s="27" t="s">
        <v>1</v>
      </c>
      <c r="D105" s="74">
        <v>616002</v>
      </c>
      <c r="E105" s="88"/>
      <c r="F105" s="89"/>
      <c r="G105" s="89"/>
      <c r="H105" s="90"/>
      <c r="I105" s="91">
        <f t="shared" si="2"/>
        <v>0</v>
      </c>
      <c r="J105" s="15"/>
      <c r="K105" s="15"/>
      <c r="L105" s="15"/>
      <c r="M105" s="14"/>
      <c r="N105" s="15"/>
      <c r="O105" s="15"/>
      <c r="P105" s="16"/>
      <c r="R105" s="38"/>
    </row>
    <row r="106" spans="1:18" ht="24" customHeight="1" x14ac:dyDescent="0.4">
      <c r="A106" s="53"/>
      <c r="B106" s="55" t="s">
        <v>93</v>
      </c>
      <c r="C106" s="27" t="s">
        <v>1</v>
      </c>
      <c r="D106" s="74" t="s">
        <v>92</v>
      </c>
      <c r="E106" s="88"/>
      <c r="F106" s="89"/>
      <c r="G106" s="89"/>
      <c r="H106" s="90"/>
      <c r="I106" s="91">
        <f t="shared" si="2"/>
        <v>0</v>
      </c>
      <c r="J106" s="15"/>
      <c r="K106" s="15"/>
      <c r="L106" s="15"/>
      <c r="M106" s="14"/>
      <c r="N106" s="15"/>
      <c r="O106" s="15"/>
      <c r="P106" s="16"/>
      <c r="R106" s="38"/>
    </row>
    <row r="107" spans="1:18" ht="24" customHeight="1" x14ac:dyDescent="0.4">
      <c r="A107" s="53"/>
      <c r="B107" s="50" t="s">
        <v>120</v>
      </c>
      <c r="C107" s="29" t="s">
        <v>1</v>
      </c>
      <c r="D107" s="81">
        <v>616022</v>
      </c>
      <c r="E107" s="88"/>
      <c r="F107" s="89"/>
      <c r="G107" s="89"/>
      <c r="H107" s="90"/>
      <c r="I107" s="91">
        <f t="shared" si="2"/>
        <v>0</v>
      </c>
      <c r="J107" s="15"/>
      <c r="K107" s="15"/>
      <c r="L107" s="15"/>
      <c r="M107" s="14"/>
      <c r="N107" s="15"/>
      <c r="O107" s="15"/>
      <c r="P107" s="16"/>
      <c r="R107" s="38"/>
    </row>
    <row r="108" spans="1:18" ht="24" customHeight="1" x14ac:dyDescent="0.4">
      <c r="A108" s="53"/>
      <c r="B108" s="57" t="s">
        <v>15</v>
      </c>
      <c r="C108" s="29" t="s">
        <v>1</v>
      </c>
      <c r="D108" s="81">
        <v>615054</v>
      </c>
      <c r="E108" s="88"/>
      <c r="F108" s="89"/>
      <c r="G108" s="89"/>
      <c r="H108" s="90"/>
      <c r="I108" s="91">
        <f t="shared" si="2"/>
        <v>0</v>
      </c>
      <c r="J108" s="15"/>
      <c r="K108" s="15"/>
      <c r="L108" s="15"/>
      <c r="M108" s="14"/>
      <c r="N108" s="15"/>
      <c r="O108" s="15"/>
      <c r="P108" s="16"/>
      <c r="R108" s="38"/>
    </row>
    <row r="109" spans="1:18" ht="24" customHeight="1" x14ac:dyDescent="0.4">
      <c r="A109" s="53"/>
      <c r="B109" s="57" t="s">
        <v>38</v>
      </c>
      <c r="C109" s="30" t="s">
        <v>53</v>
      </c>
      <c r="D109" s="81">
        <v>612084</v>
      </c>
      <c r="E109" s="88"/>
      <c r="F109" s="89"/>
      <c r="G109" s="89"/>
      <c r="H109" s="90"/>
      <c r="I109" s="91">
        <f t="shared" ref="I109:I157" si="3">E109*F109*G109-H109</f>
        <v>0</v>
      </c>
      <c r="J109" s="15"/>
      <c r="K109" s="15"/>
      <c r="L109" s="15"/>
      <c r="M109" s="14"/>
      <c r="N109" s="15"/>
      <c r="O109" s="15"/>
      <c r="P109" s="16"/>
      <c r="R109" s="38"/>
    </row>
    <row r="110" spans="1:18" ht="24" customHeight="1" x14ac:dyDescent="0.4">
      <c r="A110" s="53"/>
      <c r="B110" s="57"/>
      <c r="C110" s="30"/>
      <c r="D110" s="81"/>
      <c r="E110" s="88"/>
      <c r="F110" s="89"/>
      <c r="G110" s="89"/>
      <c r="H110" s="90"/>
      <c r="I110" s="91">
        <f t="shared" si="3"/>
        <v>0</v>
      </c>
      <c r="J110" s="15"/>
      <c r="K110" s="15"/>
      <c r="L110" s="15"/>
      <c r="M110" s="14"/>
      <c r="N110" s="15"/>
      <c r="O110" s="15"/>
      <c r="P110" s="16"/>
      <c r="R110" s="38"/>
    </row>
    <row r="111" spans="1:18" ht="24" customHeight="1" x14ac:dyDescent="0.4">
      <c r="A111" s="53"/>
      <c r="B111" s="57"/>
      <c r="C111" s="30"/>
      <c r="D111" s="81"/>
      <c r="E111" s="88"/>
      <c r="F111" s="89"/>
      <c r="G111" s="89"/>
      <c r="H111" s="90"/>
      <c r="I111" s="91">
        <f t="shared" si="3"/>
        <v>0</v>
      </c>
      <c r="J111" s="15"/>
      <c r="K111" s="15"/>
      <c r="L111" s="15"/>
      <c r="M111" s="14"/>
      <c r="N111" s="15"/>
      <c r="O111" s="15"/>
      <c r="P111" s="16"/>
      <c r="R111" s="38"/>
    </row>
    <row r="112" spans="1:18" ht="24" customHeight="1" x14ac:dyDescent="0.4">
      <c r="A112" s="53"/>
      <c r="B112" s="57"/>
      <c r="C112" s="30"/>
      <c r="D112" s="81"/>
      <c r="E112" s="88"/>
      <c r="F112" s="89"/>
      <c r="G112" s="89"/>
      <c r="H112" s="90"/>
      <c r="I112" s="91">
        <f t="shared" si="3"/>
        <v>0</v>
      </c>
      <c r="J112" s="15"/>
      <c r="K112" s="15"/>
      <c r="L112" s="15"/>
      <c r="M112" s="14"/>
      <c r="N112" s="15"/>
      <c r="O112" s="15"/>
      <c r="P112" s="16"/>
      <c r="R112" s="38"/>
    </row>
    <row r="113" spans="1:18" ht="24" customHeight="1" x14ac:dyDescent="0.4">
      <c r="A113" s="53"/>
      <c r="B113" s="57"/>
      <c r="C113" s="30"/>
      <c r="D113" s="81"/>
      <c r="E113" s="88"/>
      <c r="F113" s="89"/>
      <c r="G113" s="89"/>
      <c r="H113" s="90"/>
      <c r="I113" s="91">
        <f t="shared" si="3"/>
        <v>0</v>
      </c>
      <c r="J113" s="15"/>
      <c r="K113" s="15"/>
      <c r="L113" s="15"/>
      <c r="M113" s="14"/>
      <c r="N113" s="15"/>
      <c r="O113" s="15"/>
      <c r="P113" s="16"/>
      <c r="R113" s="38"/>
    </row>
    <row r="114" spans="1:18" ht="24" customHeight="1" x14ac:dyDescent="0.4">
      <c r="A114" s="53"/>
      <c r="B114" s="57"/>
      <c r="C114" s="30"/>
      <c r="D114" s="81"/>
      <c r="E114" s="88"/>
      <c r="F114" s="89"/>
      <c r="G114" s="89"/>
      <c r="H114" s="90"/>
      <c r="I114" s="91">
        <f t="shared" si="3"/>
        <v>0</v>
      </c>
      <c r="J114" s="15"/>
      <c r="K114" s="15"/>
      <c r="L114" s="15"/>
      <c r="M114" s="14"/>
      <c r="N114" s="15"/>
      <c r="O114" s="15"/>
      <c r="P114" s="16"/>
      <c r="R114" s="38"/>
    </row>
    <row r="115" spans="1:18" ht="24" customHeight="1" x14ac:dyDescent="0.4">
      <c r="A115" s="53"/>
      <c r="B115" s="57"/>
      <c r="C115" s="30"/>
      <c r="D115" s="81"/>
      <c r="E115" s="88"/>
      <c r="F115" s="89"/>
      <c r="G115" s="89"/>
      <c r="H115" s="90"/>
      <c r="I115" s="91">
        <f t="shared" si="3"/>
        <v>0</v>
      </c>
      <c r="J115" s="15"/>
      <c r="K115" s="15"/>
      <c r="L115" s="15"/>
      <c r="M115" s="14"/>
      <c r="N115" s="15"/>
      <c r="O115" s="15"/>
      <c r="P115" s="16"/>
      <c r="R115" s="38"/>
    </row>
    <row r="116" spans="1:18" ht="24" customHeight="1" x14ac:dyDescent="0.4">
      <c r="A116" s="53"/>
      <c r="B116" s="57"/>
      <c r="C116" s="30"/>
      <c r="D116" s="81"/>
      <c r="E116" s="88"/>
      <c r="F116" s="89"/>
      <c r="G116" s="89"/>
      <c r="H116" s="90"/>
      <c r="I116" s="91">
        <f t="shared" si="3"/>
        <v>0</v>
      </c>
      <c r="J116" s="15"/>
      <c r="K116" s="15"/>
      <c r="L116" s="15"/>
      <c r="M116" s="14"/>
      <c r="N116" s="15"/>
      <c r="O116" s="15"/>
      <c r="P116" s="16"/>
      <c r="R116" s="38"/>
    </row>
    <row r="117" spans="1:18" ht="24" customHeight="1" x14ac:dyDescent="0.4">
      <c r="A117" s="53"/>
      <c r="B117" s="57"/>
      <c r="C117" s="30"/>
      <c r="D117" s="81"/>
      <c r="E117" s="88"/>
      <c r="F117" s="89"/>
      <c r="G117" s="89"/>
      <c r="H117" s="90"/>
      <c r="I117" s="91">
        <f t="shared" si="3"/>
        <v>0</v>
      </c>
      <c r="J117" s="15"/>
      <c r="K117" s="15"/>
      <c r="L117" s="15"/>
      <c r="M117" s="14"/>
      <c r="N117" s="15"/>
      <c r="O117" s="15"/>
      <c r="P117" s="16"/>
      <c r="R117" s="38"/>
    </row>
    <row r="118" spans="1:18" ht="24" customHeight="1" x14ac:dyDescent="0.4">
      <c r="A118" s="53"/>
      <c r="B118" s="57"/>
      <c r="C118" s="30"/>
      <c r="D118" s="81"/>
      <c r="E118" s="88"/>
      <c r="F118" s="89"/>
      <c r="G118" s="89"/>
      <c r="H118" s="90"/>
      <c r="I118" s="91">
        <f t="shared" si="3"/>
        <v>0</v>
      </c>
      <c r="J118" s="15"/>
      <c r="K118" s="15"/>
      <c r="L118" s="15"/>
      <c r="M118" s="14"/>
      <c r="N118" s="15"/>
      <c r="O118" s="15"/>
      <c r="P118" s="16"/>
      <c r="R118" s="38"/>
    </row>
    <row r="119" spans="1:18" ht="24" customHeight="1" x14ac:dyDescent="0.4">
      <c r="A119" s="53"/>
      <c r="B119" s="57"/>
      <c r="C119" s="30"/>
      <c r="D119" s="81"/>
      <c r="E119" s="88"/>
      <c r="F119" s="89"/>
      <c r="G119" s="89"/>
      <c r="H119" s="90"/>
      <c r="I119" s="91">
        <f t="shared" si="3"/>
        <v>0</v>
      </c>
      <c r="J119" s="15"/>
      <c r="K119" s="15"/>
      <c r="L119" s="15"/>
      <c r="M119" s="14"/>
      <c r="N119" s="15"/>
      <c r="O119" s="15"/>
      <c r="P119" s="16"/>
      <c r="R119" s="38"/>
    </row>
    <row r="120" spans="1:18" ht="24" customHeight="1" x14ac:dyDescent="0.4">
      <c r="A120" s="53"/>
      <c r="B120" s="57"/>
      <c r="C120" s="30"/>
      <c r="D120" s="81"/>
      <c r="E120" s="88"/>
      <c r="F120" s="89"/>
      <c r="G120" s="89"/>
      <c r="H120" s="90"/>
      <c r="I120" s="91">
        <f t="shared" si="3"/>
        <v>0</v>
      </c>
      <c r="J120" s="15"/>
      <c r="K120" s="15"/>
      <c r="L120" s="15"/>
      <c r="M120" s="14"/>
      <c r="N120" s="15"/>
      <c r="O120" s="15"/>
      <c r="P120" s="16"/>
      <c r="R120" s="38"/>
    </row>
    <row r="121" spans="1:18" ht="24" customHeight="1" x14ac:dyDescent="0.4">
      <c r="A121" s="53"/>
      <c r="B121" s="57"/>
      <c r="C121" s="30"/>
      <c r="D121" s="81"/>
      <c r="E121" s="88"/>
      <c r="F121" s="89"/>
      <c r="G121" s="89"/>
      <c r="H121" s="90"/>
      <c r="I121" s="91">
        <f t="shared" si="3"/>
        <v>0</v>
      </c>
      <c r="J121" s="15"/>
      <c r="K121" s="15"/>
      <c r="L121" s="15"/>
      <c r="M121" s="14"/>
      <c r="N121" s="15"/>
      <c r="O121" s="15"/>
      <c r="P121" s="16"/>
      <c r="R121" s="38"/>
    </row>
    <row r="122" spans="1:18" ht="24" customHeight="1" x14ac:dyDescent="0.4">
      <c r="A122" s="53"/>
      <c r="B122" s="57"/>
      <c r="C122" s="30"/>
      <c r="D122" s="81"/>
      <c r="E122" s="88"/>
      <c r="F122" s="89"/>
      <c r="G122" s="89"/>
      <c r="H122" s="90"/>
      <c r="I122" s="91">
        <f t="shared" si="3"/>
        <v>0</v>
      </c>
      <c r="J122" s="15"/>
      <c r="K122" s="15"/>
      <c r="L122" s="15"/>
      <c r="M122" s="14"/>
      <c r="N122" s="15"/>
      <c r="O122" s="15"/>
      <c r="P122" s="16"/>
      <c r="R122" s="38"/>
    </row>
    <row r="123" spans="1:18" ht="24" customHeight="1" x14ac:dyDescent="0.4">
      <c r="A123" s="53"/>
      <c r="B123" s="57"/>
      <c r="C123" s="30"/>
      <c r="D123" s="81"/>
      <c r="E123" s="88"/>
      <c r="F123" s="89"/>
      <c r="G123" s="89"/>
      <c r="H123" s="90"/>
      <c r="I123" s="91">
        <f t="shared" si="3"/>
        <v>0</v>
      </c>
      <c r="J123" s="15"/>
      <c r="K123" s="15"/>
      <c r="L123" s="15"/>
      <c r="M123" s="14"/>
      <c r="N123" s="15"/>
      <c r="O123" s="15"/>
      <c r="P123" s="16"/>
      <c r="R123" s="38"/>
    </row>
    <row r="124" spans="1:18" ht="24" customHeight="1" x14ac:dyDescent="0.4">
      <c r="A124" s="53"/>
      <c r="B124" s="57"/>
      <c r="C124" s="30"/>
      <c r="D124" s="81"/>
      <c r="E124" s="88"/>
      <c r="F124" s="89"/>
      <c r="G124" s="89"/>
      <c r="H124" s="90"/>
      <c r="I124" s="91">
        <f t="shared" si="3"/>
        <v>0</v>
      </c>
      <c r="J124" s="15"/>
      <c r="K124" s="15"/>
      <c r="L124" s="15"/>
      <c r="M124" s="14"/>
      <c r="N124" s="15"/>
      <c r="O124" s="15"/>
      <c r="P124" s="16"/>
      <c r="R124" s="38"/>
    </row>
    <row r="125" spans="1:18" ht="24" customHeight="1" x14ac:dyDescent="0.4">
      <c r="A125" s="53"/>
      <c r="B125" s="57"/>
      <c r="C125" s="30"/>
      <c r="D125" s="81"/>
      <c r="E125" s="88"/>
      <c r="F125" s="89"/>
      <c r="G125" s="89"/>
      <c r="H125" s="90"/>
      <c r="I125" s="91">
        <f t="shared" si="3"/>
        <v>0</v>
      </c>
      <c r="J125" s="15"/>
      <c r="K125" s="15"/>
      <c r="L125" s="15"/>
      <c r="M125" s="14"/>
      <c r="N125" s="15"/>
      <c r="O125" s="15"/>
      <c r="P125" s="16"/>
      <c r="R125" s="38"/>
    </row>
    <row r="126" spans="1:18" ht="24" customHeight="1" x14ac:dyDescent="0.4">
      <c r="A126" s="53"/>
      <c r="B126" s="57"/>
      <c r="C126" s="30"/>
      <c r="D126" s="81"/>
      <c r="E126" s="88"/>
      <c r="F126" s="89"/>
      <c r="G126" s="89"/>
      <c r="H126" s="90"/>
      <c r="I126" s="91">
        <f t="shared" si="3"/>
        <v>0</v>
      </c>
      <c r="J126" s="15"/>
      <c r="K126" s="15"/>
      <c r="L126" s="15"/>
      <c r="M126" s="14"/>
      <c r="N126" s="15"/>
      <c r="O126" s="15"/>
      <c r="P126" s="16"/>
      <c r="R126" s="38"/>
    </row>
    <row r="127" spans="1:18" ht="24" customHeight="1" x14ac:dyDescent="0.4">
      <c r="A127" s="53"/>
      <c r="B127" s="57"/>
      <c r="C127" s="30"/>
      <c r="D127" s="81"/>
      <c r="E127" s="88"/>
      <c r="F127" s="89"/>
      <c r="G127" s="89"/>
      <c r="H127" s="90"/>
      <c r="I127" s="91">
        <f t="shared" si="3"/>
        <v>0</v>
      </c>
      <c r="J127" s="15"/>
      <c r="K127" s="15"/>
      <c r="L127" s="15"/>
      <c r="M127" s="14"/>
      <c r="N127" s="15"/>
      <c r="O127" s="15"/>
      <c r="P127" s="16"/>
      <c r="R127" s="38"/>
    </row>
    <row r="128" spans="1:18" ht="24" customHeight="1" x14ac:dyDescent="0.4">
      <c r="A128" s="53"/>
      <c r="B128" s="57"/>
      <c r="C128" s="30"/>
      <c r="D128" s="81"/>
      <c r="E128" s="88"/>
      <c r="F128" s="89"/>
      <c r="G128" s="89"/>
      <c r="H128" s="90"/>
      <c r="I128" s="91">
        <f t="shared" si="3"/>
        <v>0</v>
      </c>
      <c r="J128" s="15"/>
      <c r="K128" s="15"/>
      <c r="L128" s="15"/>
      <c r="M128" s="14"/>
      <c r="N128" s="15"/>
      <c r="O128" s="15"/>
      <c r="P128" s="16"/>
      <c r="R128" s="38"/>
    </row>
    <row r="129" spans="1:18" ht="24" customHeight="1" x14ac:dyDescent="0.4">
      <c r="A129" s="53"/>
      <c r="B129" s="57"/>
      <c r="C129" s="30"/>
      <c r="D129" s="81"/>
      <c r="E129" s="88"/>
      <c r="F129" s="89"/>
      <c r="G129" s="89"/>
      <c r="H129" s="90"/>
      <c r="I129" s="91">
        <f t="shared" si="3"/>
        <v>0</v>
      </c>
      <c r="J129" s="15"/>
      <c r="K129" s="15"/>
      <c r="L129" s="15"/>
      <c r="M129" s="14"/>
      <c r="N129" s="15"/>
      <c r="O129" s="15"/>
      <c r="P129" s="16"/>
      <c r="R129" s="38"/>
    </row>
    <row r="130" spans="1:18" ht="24" customHeight="1" x14ac:dyDescent="0.4">
      <c r="A130" s="53"/>
      <c r="B130" s="57"/>
      <c r="C130" s="30"/>
      <c r="D130" s="81"/>
      <c r="E130" s="88"/>
      <c r="F130" s="89"/>
      <c r="G130" s="89"/>
      <c r="H130" s="90"/>
      <c r="I130" s="91">
        <f t="shared" si="3"/>
        <v>0</v>
      </c>
      <c r="J130" s="15"/>
      <c r="K130" s="15"/>
      <c r="L130" s="15"/>
      <c r="M130" s="14"/>
      <c r="N130" s="15"/>
      <c r="O130" s="15"/>
      <c r="P130" s="16"/>
      <c r="R130" s="38"/>
    </row>
    <row r="131" spans="1:18" ht="24" customHeight="1" x14ac:dyDescent="0.4">
      <c r="A131" s="53"/>
      <c r="B131" s="57"/>
      <c r="C131" s="30"/>
      <c r="D131" s="81"/>
      <c r="E131" s="88"/>
      <c r="F131" s="89"/>
      <c r="G131" s="89"/>
      <c r="H131" s="90"/>
      <c r="I131" s="91">
        <f t="shared" si="3"/>
        <v>0</v>
      </c>
      <c r="J131" s="15"/>
      <c r="K131" s="15"/>
      <c r="L131" s="15"/>
      <c r="M131" s="14"/>
      <c r="N131" s="15"/>
      <c r="O131" s="15"/>
      <c r="P131" s="16"/>
      <c r="R131" s="38"/>
    </row>
    <row r="132" spans="1:18" ht="24" customHeight="1" x14ac:dyDescent="0.4">
      <c r="A132" s="53"/>
      <c r="B132" s="57"/>
      <c r="C132" s="30"/>
      <c r="D132" s="81"/>
      <c r="E132" s="88"/>
      <c r="F132" s="89"/>
      <c r="G132" s="89"/>
      <c r="H132" s="90"/>
      <c r="I132" s="91">
        <f t="shared" si="3"/>
        <v>0</v>
      </c>
      <c r="J132" s="15"/>
      <c r="K132" s="15"/>
      <c r="L132" s="15"/>
      <c r="M132" s="14"/>
      <c r="N132" s="15"/>
      <c r="O132" s="15"/>
      <c r="P132" s="16"/>
      <c r="R132" s="38"/>
    </row>
    <row r="133" spans="1:18" ht="24" customHeight="1" x14ac:dyDescent="0.4">
      <c r="A133" s="53"/>
      <c r="B133" s="57"/>
      <c r="C133" s="30"/>
      <c r="D133" s="81"/>
      <c r="E133" s="88"/>
      <c r="F133" s="89"/>
      <c r="G133" s="89"/>
      <c r="H133" s="90"/>
      <c r="I133" s="91">
        <f t="shared" si="3"/>
        <v>0</v>
      </c>
      <c r="J133" s="15"/>
      <c r="K133" s="15"/>
      <c r="L133" s="15"/>
      <c r="M133" s="14"/>
      <c r="N133" s="15"/>
      <c r="O133" s="15"/>
      <c r="P133" s="16"/>
      <c r="R133" s="38"/>
    </row>
    <row r="134" spans="1:18" ht="24" customHeight="1" x14ac:dyDescent="0.4">
      <c r="A134" s="53"/>
      <c r="B134" s="57"/>
      <c r="C134" s="30"/>
      <c r="D134" s="81"/>
      <c r="E134" s="88"/>
      <c r="F134" s="89"/>
      <c r="G134" s="89"/>
      <c r="H134" s="90"/>
      <c r="I134" s="91">
        <f t="shared" si="3"/>
        <v>0</v>
      </c>
      <c r="J134" s="15"/>
      <c r="K134" s="15"/>
      <c r="L134" s="15"/>
      <c r="M134" s="14"/>
      <c r="N134" s="15"/>
      <c r="O134" s="15"/>
      <c r="P134" s="16"/>
      <c r="R134" s="38"/>
    </row>
    <row r="135" spans="1:18" ht="24" customHeight="1" x14ac:dyDescent="0.4">
      <c r="A135" s="53"/>
      <c r="B135" s="57"/>
      <c r="C135" s="30"/>
      <c r="D135" s="81"/>
      <c r="E135" s="88"/>
      <c r="F135" s="89"/>
      <c r="G135" s="89"/>
      <c r="H135" s="90"/>
      <c r="I135" s="91">
        <f t="shared" si="3"/>
        <v>0</v>
      </c>
      <c r="J135" s="15"/>
      <c r="K135" s="15"/>
      <c r="L135" s="15"/>
      <c r="M135" s="14"/>
      <c r="N135" s="15"/>
      <c r="O135" s="15"/>
      <c r="P135" s="16"/>
      <c r="R135" s="38"/>
    </row>
    <row r="136" spans="1:18" ht="24" customHeight="1" x14ac:dyDescent="0.4">
      <c r="A136" s="53"/>
      <c r="B136" s="57"/>
      <c r="C136" s="30"/>
      <c r="D136" s="81"/>
      <c r="E136" s="88"/>
      <c r="F136" s="89"/>
      <c r="G136" s="89"/>
      <c r="H136" s="90"/>
      <c r="I136" s="91">
        <f t="shared" si="3"/>
        <v>0</v>
      </c>
      <c r="J136" s="15"/>
      <c r="K136" s="15"/>
      <c r="L136" s="15"/>
      <c r="M136" s="14"/>
      <c r="N136" s="15"/>
      <c r="O136" s="15"/>
      <c r="P136" s="16"/>
      <c r="R136" s="38"/>
    </row>
    <row r="137" spans="1:18" ht="24" customHeight="1" x14ac:dyDescent="0.4">
      <c r="A137" s="53"/>
      <c r="B137" s="57"/>
      <c r="C137" s="30"/>
      <c r="D137" s="81"/>
      <c r="E137" s="88"/>
      <c r="F137" s="89"/>
      <c r="G137" s="89"/>
      <c r="H137" s="90"/>
      <c r="I137" s="91">
        <f t="shared" si="3"/>
        <v>0</v>
      </c>
      <c r="J137" s="15"/>
      <c r="K137" s="15"/>
      <c r="L137" s="15"/>
      <c r="M137" s="14"/>
      <c r="N137" s="15"/>
      <c r="O137" s="15"/>
      <c r="P137" s="16"/>
      <c r="R137" s="38"/>
    </row>
    <row r="138" spans="1:18" ht="24" customHeight="1" x14ac:dyDescent="0.4">
      <c r="A138" s="53"/>
      <c r="B138" s="57"/>
      <c r="C138" s="30"/>
      <c r="D138" s="81"/>
      <c r="E138" s="88"/>
      <c r="F138" s="89"/>
      <c r="G138" s="89"/>
      <c r="H138" s="90"/>
      <c r="I138" s="91">
        <f t="shared" si="3"/>
        <v>0</v>
      </c>
      <c r="J138" s="15"/>
      <c r="K138" s="15"/>
      <c r="L138" s="15"/>
      <c r="M138" s="14"/>
      <c r="N138" s="15"/>
      <c r="O138" s="15"/>
      <c r="P138" s="16"/>
      <c r="R138" s="38"/>
    </row>
    <row r="139" spans="1:18" ht="24" customHeight="1" x14ac:dyDescent="0.4">
      <c r="A139" s="53"/>
      <c r="B139" s="57"/>
      <c r="C139" s="30"/>
      <c r="D139" s="81"/>
      <c r="E139" s="88"/>
      <c r="F139" s="89"/>
      <c r="G139" s="89"/>
      <c r="H139" s="90"/>
      <c r="I139" s="91">
        <f t="shared" si="3"/>
        <v>0</v>
      </c>
      <c r="J139" s="15"/>
      <c r="K139" s="15"/>
      <c r="L139" s="15"/>
      <c r="M139" s="14"/>
      <c r="N139" s="15"/>
      <c r="O139" s="15"/>
      <c r="P139" s="16"/>
      <c r="R139" s="38"/>
    </row>
    <row r="140" spans="1:18" ht="24" customHeight="1" x14ac:dyDescent="0.4">
      <c r="A140" s="53"/>
      <c r="B140" s="57"/>
      <c r="C140" s="30"/>
      <c r="D140" s="81"/>
      <c r="E140" s="88"/>
      <c r="F140" s="89"/>
      <c r="G140" s="89"/>
      <c r="H140" s="90"/>
      <c r="I140" s="91">
        <f t="shared" si="3"/>
        <v>0</v>
      </c>
      <c r="J140" s="15"/>
      <c r="K140" s="15"/>
      <c r="L140" s="15"/>
      <c r="M140" s="14"/>
      <c r="N140" s="15"/>
      <c r="O140" s="15"/>
      <c r="P140" s="16"/>
      <c r="R140" s="38"/>
    </row>
    <row r="141" spans="1:18" ht="24" customHeight="1" x14ac:dyDescent="0.4">
      <c r="A141" s="53"/>
      <c r="B141" s="57"/>
      <c r="C141" s="30"/>
      <c r="D141" s="81"/>
      <c r="E141" s="88"/>
      <c r="F141" s="89"/>
      <c r="G141" s="89"/>
      <c r="H141" s="90"/>
      <c r="I141" s="91">
        <f t="shared" si="3"/>
        <v>0</v>
      </c>
      <c r="J141" s="15"/>
      <c r="K141" s="15"/>
      <c r="L141" s="15"/>
      <c r="M141" s="14"/>
      <c r="N141" s="15"/>
      <c r="O141" s="15"/>
      <c r="P141" s="16"/>
      <c r="R141" s="38"/>
    </row>
    <row r="142" spans="1:18" ht="24" customHeight="1" x14ac:dyDescent="0.4">
      <c r="A142" s="53"/>
      <c r="B142" s="57"/>
      <c r="C142" s="30"/>
      <c r="D142" s="81"/>
      <c r="E142" s="88"/>
      <c r="F142" s="89"/>
      <c r="G142" s="89"/>
      <c r="H142" s="90"/>
      <c r="I142" s="91">
        <f t="shared" si="3"/>
        <v>0</v>
      </c>
      <c r="J142" s="15"/>
      <c r="K142" s="15"/>
      <c r="L142" s="15"/>
      <c r="M142" s="14"/>
      <c r="N142" s="15"/>
      <c r="O142" s="15"/>
      <c r="P142" s="16"/>
      <c r="R142" s="38"/>
    </row>
    <row r="143" spans="1:18" ht="24" customHeight="1" x14ac:dyDescent="0.4">
      <c r="A143" s="53"/>
      <c r="B143" s="57"/>
      <c r="C143" s="30"/>
      <c r="D143" s="81"/>
      <c r="E143" s="88"/>
      <c r="F143" s="89"/>
      <c r="G143" s="89"/>
      <c r="H143" s="90"/>
      <c r="I143" s="91">
        <f t="shared" si="3"/>
        <v>0</v>
      </c>
      <c r="J143" s="15"/>
      <c r="K143" s="15"/>
      <c r="L143" s="15"/>
      <c r="M143" s="14"/>
      <c r="N143" s="15"/>
      <c r="O143" s="15"/>
      <c r="P143" s="16"/>
      <c r="R143" s="38"/>
    </row>
    <row r="144" spans="1:18" ht="24" customHeight="1" x14ac:dyDescent="0.4">
      <c r="A144" s="53"/>
      <c r="B144" s="57"/>
      <c r="C144" s="30"/>
      <c r="D144" s="81"/>
      <c r="E144" s="88"/>
      <c r="F144" s="89"/>
      <c r="G144" s="89"/>
      <c r="H144" s="90"/>
      <c r="I144" s="91">
        <f t="shared" si="3"/>
        <v>0</v>
      </c>
      <c r="J144" s="15"/>
      <c r="K144" s="15"/>
      <c r="L144" s="15"/>
      <c r="M144" s="14"/>
      <c r="N144" s="15"/>
      <c r="O144" s="15"/>
      <c r="P144" s="16"/>
      <c r="R144" s="38"/>
    </row>
    <row r="145" spans="1:18" ht="24" customHeight="1" x14ac:dyDescent="0.4">
      <c r="A145" s="53"/>
      <c r="B145" s="57"/>
      <c r="C145" s="30"/>
      <c r="D145" s="81"/>
      <c r="E145" s="88"/>
      <c r="F145" s="89"/>
      <c r="G145" s="89"/>
      <c r="H145" s="90"/>
      <c r="I145" s="91">
        <f t="shared" si="3"/>
        <v>0</v>
      </c>
      <c r="J145" s="15"/>
      <c r="K145" s="15"/>
      <c r="L145" s="15"/>
      <c r="M145" s="14"/>
      <c r="N145" s="15"/>
      <c r="O145" s="15"/>
      <c r="P145" s="16"/>
      <c r="R145" s="38"/>
    </row>
    <row r="146" spans="1:18" ht="24" customHeight="1" x14ac:dyDescent="0.4">
      <c r="A146" s="53"/>
      <c r="B146" s="57"/>
      <c r="C146" s="30"/>
      <c r="D146" s="81"/>
      <c r="E146" s="88"/>
      <c r="F146" s="89"/>
      <c r="G146" s="89"/>
      <c r="H146" s="90"/>
      <c r="I146" s="91">
        <f t="shared" si="3"/>
        <v>0</v>
      </c>
      <c r="J146" s="15"/>
      <c r="K146" s="15"/>
      <c r="L146" s="15"/>
      <c r="M146" s="14"/>
      <c r="N146" s="15"/>
      <c r="O146" s="15"/>
      <c r="P146" s="16"/>
      <c r="R146" s="38"/>
    </row>
    <row r="147" spans="1:18" ht="24" customHeight="1" x14ac:dyDescent="0.4">
      <c r="A147" s="53"/>
      <c r="B147" s="57"/>
      <c r="C147" s="30"/>
      <c r="D147" s="81"/>
      <c r="E147" s="88"/>
      <c r="F147" s="89"/>
      <c r="G147" s="89"/>
      <c r="H147" s="90"/>
      <c r="I147" s="91">
        <f t="shared" si="3"/>
        <v>0</v>
      </c>
      <c r="J147" s="15"/>
      <c r="K147" s="15"/>
      <c r="L147" s="15"/>
      <c r="M147" s="14"/>
      <c r="N147" s="15"/>
      <c r="O147" s="15"/>
      <c r="P147" s="16"/>
      <c r="R147" s="38"/>
    </row>
    <row r="148" spans="1:18" ht="24" customHeight="1" x14ac:dyDescent="0.4">
      <c r="A148" s="53"/>
      <c r="B148" s="57"/>
      <c r="C148" s="30"/>
      <c r="D148" s="81"/>
      <c r="E148" s="88"/>
      <c r="F148" s="89"/>
      <c r="G148" s="89"/>
      <c r="H148" s="90"/>
      <c r="I148" s="91">
        <f t="shared" si="3"/>
        <v>0</v>
      </c>
      <c r="J148" s="15"/>
      <c r="K148" s="15"/>
      <c r="L148" s="15"/>
      <c r="M148" s="14"/>
      <c r="N148" s="15"/>
      <c r="O148" s="15"/>
      <c r="P148" s="16"/>
      <c r="R148" s="38"/>
    </row>
    <row r="149" spans="1:18" ht="24" customHeight="1" x14ac:dyDescent="0.4">
      <c r="A149" s="53"/>
      <c r="B149" s="57"/>
      <c r="C149" s="30"/>
      <c r="D149" s="81"/>
      <c r="E149" s="88"/>
      <c r="F149" s="89"/>
      <c r="G149" s="89"/>
      <c r="H149" s="90"/>
      <c r="I149" s="91">
        <f t="shared" si="3"/>
        <v>0</v>
      </c>
      <c r="J149" s="15"/>
      <c r="K149" s="15"/>
      <c r="L149" s="15"/>
      <c r="M149" s="14"/>
      <c r="N149" s="15"/>
      <c r="O149" s="15"/>
      <c r="P149" s="16"/>
      <c r="R149" s="38"/>
    </row>
    <row r="150" spans="1:18" ht="24" customHeight="1" x14ac:dyDescent="0.4">
      <c r="A150" s="53"/>
      <c r="B150" s="57"/>
      <c r="C150" s="30"/>
      <c r="D150" s="81"/>
      <c r="E150" s="88"/>
      <c r="F150" s="89"/>
      <c r="G150" s="89"/>
      <c r="H150" s="90"/>
      <c r="I150" s="91">
        <f t="shared" si="3"/>
        <v>0</v>
      </c>
      <c r="J150" s="15"/>
      <c r="K150" s="15"/>
      <c r="L150" s="15"/>
      <c r="M150" s="14"/>
      <c r="N150" s="15"/>
      <c r="O150" s="15"/>
      <c r="P150" s="16"/>
      <c r="R150" s="38"/>
    </row>
    <row r="151" spans="1:18" ht="24" customHeight="1" x14ac:dyDescent="0.4">
      <c r="A151" s="53"/>
      <c r="B151" s="57"/>
      <c r="C151" s="30"/>
      <c r="D151" s="81"/>
      <c r="E151" s="88"/>
      <c r="F151" s="89"/>
      <c r="G151" s="89"/>
      <c r="H151" s="90"/>
      <c r="I151" s="91">
        <f t="shared" si="3"/>
        <v>0</v>
      </c>
      <c r="J151" s="15"/>
      <c r="K151" s="15"/>
      <c r="L151" s="15"/>
      <c r="M151" s="14"/>
      <c r="N151" s="15"/>
      <c r="O151" s="15"/>
      <c r="P151" s="16"/>
      <c r="R151" s="38"/>
    </row>
    <row r="152" spans="1:18" ht="24" customHeight="1" x14ac:dyDescent="0.4">
      <c r="A152" s="53"/>
      <c r="B152" s="57"/>
      <c r="C152" s="30"/>
      <c r="D152" s="81"/>
      <c r="E152" s="88"/>
      <c r="F152" s="89"/>
      <c r="G152" s="89"/>
      <c r="H152" s="90"/>
      <c r="I152" s="91">
        <f t="shared" si="3"/>
        <v>0</v>
      </c>
      <c r="J152" s="15"/>
      <c r="K152" s="15"/>
      <c r="L152" s="15"/>
      <c r="M152" s="14"/>
      <c r="N152" s="15"/>
      <c r="O152" s="15"/>
      <c r="P152" s="16"/>
      <c r="R152" s="38"/>
    </row>
    <row r="153" spans="1:18" ht="24" customHeight="1" x14ac:dyDescent="0.4">
      <c r="A153" s="53"/>
      <c r="B153" s="57"/>
      <c r="C153" s="30"/>
      <c r="D153" s="81"/>
      <c r="E153" s="88"/>
      <c r="F153" s="89"/>
      <c r="G153" s="89"/>
      <c r="H153" s="90"/>
      <c r="I153" s="91">
        <f t="shared" si="3"/>
        <v>0</v>
      </c>
      <c r="J153" s="15"/>
      <c r="K153" s="15"/>
      <c r="L153" s="15"/>
      <c r="M153" s="14"/>
      <c r="N153" s="15"/>
      <c r="O153" s="15"/>
      <c r="P153" s="16"/>
      <c r="R153" s="38"/>
    </row>
    <row r="154" spans="1:18" ht="24" customHeight="1" x14ac:dyDescent="0.4">
      <c r="A154" s="53"/>
      <c r="B154" s="57"/>
      <c r="C154" s="30"/>
      <c r="D154" s="81"/>
      <c r="E154" s="88"/>
      <c r="F154" s="89"/>
      <c r="G154" s="89"/>
      <c r="H154" s="90"/>
      <c r="I154" s="91">
        <f t="shared" si="3"/>
        <v>0</v>
      </c>
      <c r="J154" s="15"/>
      <c r="K154" s="15"/>
      <c r="L154" s="15"/>
      <c r="M154" s="14"/>
      <c r="N154" s="15"/>
      <c r="O154" s="15"/>
      <c r="P154" s="16"/>
      <c r="R154" s="38"/>
    </row>
    <row r="155" spans="1:18" ht="24" customHeight="1" x14ac:dyDescent="0.4">
      <c r="A155" s="53"/>
      <c r="B155" s="57"/>
      <c r="C155" s="30"/>
      <c r="D155" s="81"/>
      <c r="E155" s="88"/>
      <c r="F155" s="89"/>
      <c r="G155" s="89"/>
      <c r="H155" s="90"/>
      <c r="I155" s="91">
        <f t="shared" si="3"/>
        <v>0</v>
      </c>
      <c r="J155" s="15"/>
      <c r="K155" s="15"/>
      <c r="L155" s="15"/>
      <c r="M155" s="14"/>
      <c r="N155" s="15"/>
      <c r="O155" s="15"/>
      <c r="P155" s="16"/>
      <c r="R155" s="38"/>
    </row>
    <row r="156" spans="1:18" ht="24" customHeight="1" x14ac:dyDescent="0.4">
      <c r="A156" s="53"/>
      <c r="B156" s="57"/>
      <c r="C156" s="30"/>
      <c r="D156" s="81"/>
      <c r="E156" s="88"/>
      <c r="F156" s="89"/>
      <c r="G156" s="89"/>
      <c r="H156" s="90"/>
      <c r="I156" s="91">
        <f t="shared" si="3"/>
        <v>0</v>
      </c>
      <c r="J156" s="15"/>
      <c r="K156" s="15"/>
      <c r="L156" s="15"/>
      <c r="M156" s="14"/>
      <c r="N156" s="15"/>
      <c r="O156" s="15"/>
      <c r="P156" s="16"/>
      <c r="R156" s="38"/>
    </row>
    <row r="157" spans="1:18" ht="24" customHeight="1" thickBot="1" x14ac:dyDescent="0.45">
      <c r="A157" s="53"/>
      <c r="B157" s="60"/>
      <c r="C157" s="34"/>
      <c r="D157" s="87"/>
      <c r="E157" s="88"/>
      <c r="F157" s="89"/>
      <c r="G157" s="89"/>
      <c r="H157" s="90"/>
      <c r="I157" s="91">
        <f t="shared" si="3"/>
        <v>0</v>
      </c>
      <c r="J157" s="36"/>
      <c r="K157" s="36"/>
      <c r="L157" s="36"/>
      <c r="M157" s="35"/>
      <c r="N157" s="36"/>
      <c r="O157" s="36"/>
      <c r="P157" s="37"/>
      <c r="R157" s="38"/>
    </row>
    <row r="158" spans="1:18" ht="24" customHeight="1" x14ac:dyDescent="0.3">
      <c r="A158" s="53"/>
      <c r="C158" s="31"/>
      <c r="D158" s="49"/>
      <c r="R158" s="38"/>
    </row>
    <row r="159" spans="1:18" ht="24" customHeight="1" x14ac:dyDescent="0.3">
      <c r="A159" s="53"/>
      <c r="C159" s="31"/>
      <c r="D159" s="49"/>
      <c r="R159" s="38"/>
    </row>
    <row r="160" spans="1:18" ht="18.600000000000001" x14ac:dyDescent="0.3">
      <c r="A160" s="53"/>
      <c r="D160" s="49"/>
      <c r="R160" s="38"/>
    </row>
    <row r="161" spans="1:18" ht="18.600000000000001" x14ac:dyDescent="0.3">
      <c r="A161" s="53"/>
      <c r="D161" s="49"/>
      <c r="R161" s="38"/>
    </row>
    <row r="162" spans="1:18" ht="18.600000000000001" x14ac:dyDescent="0.3">
      <c r="A162" s="53"/>
      <c r="D162" s="49"/>
      <c r="R162" s="38"/>
    </row>
    <row r="163" spans="1:18" ht="18.600000000000001" x14ac:dyDescent="0.3">
      <c r="A163" s="53"/>
      <c r="D163" s="49"/>
      <c r="R163" s="38"/>
    </row>
    <row r="164" spans="1:18" ht="18.600000000000001" x14ac:dyDescent="0.3">
      <c r="A164" s="53"/>
      <c r="D164" s="49"/>
      <c r="R164" s="38"/>
    </row>
    <row r="165" spans="1:18" ht="18.600000000000001" x14ac:dyDescent="0.3">
      <c r="A165" s="53"/>
      <c r="D165" s="49"/>
      <c r="R165" s="38"/>
    </row>
    <row r="166" spans="1:18" ht="18.600000000000001" x14ac:dyDescent="0.3">
      <c r="A166" s="53"/>
      <c r="D166" s="49"/>
      <c r="R166" s="38"/>
    </row>
    <row r="167" spans="1:18" x14ac:dyDescent="0.25">
      <c r="A167" s="53"/>
      <c r="R167" s="38"/>
    </row>
    <row r="168" spans="1:18" x14ac:dyDescent="0.25">
      <c r="A168" s="53"/>
      <c r="R168" s="38"/>
    </row>
    <row r="169" spans="1:18" x14ac:dyDescent="0.25">
      <c r="A169" s="53"/>
      <c r="R169" s="38"/>
    </row>
    <row r="170" spans="1:18" x14ac:dyDescent="0.25">
      <c r="A170" s="53"/>
      <c r="R170" s="38"/>
    </row>
    <row r="171" spans="1:18" x14ac:dyDescent="0.25">
      <c r="A171" s="53"/>
      <c r="R171" s="38"/>
    </row>
    <row r="172" spans="1:18" x14ac:dyDescent="0.25">
      <c r="A172" s="53"/>
      <c r="R172" s="38"/>
    </row>
    <row r="173" spans="1:18" x14ac:dyDescent="0.25">
      <c r="A173" s="53"/>
      <c r="R173" s="38"/>
    </row>
    <row r="174" spans="1:18" x14ac:dyDescent="0.25">
      <c r="A174" s="53"/>
      <c r="R174" s="38"/>
    </row>
    <row r="175" spans="1:18" x14ac:dyDescent="0.25">
      <c r="A175" s="53"/>
      <c r="R175" s="38"/>
    </row>
    <row r="176" spans="1:18" x14ac:dyDescent="0.25">
      <c r="A176" s="53"/>
      <c r="R176" s="38"/>
    </row>
    <row r="177" spans="1:18" x14ac:dyDescent="0.25">
      <c r="A177" s="53"/>
      <c r="R177" s="38"/>
    </row>
    <row r="178" spans="1:18" x14ac:dyDescent="0.25">
      <c r="A178" s="53"/>
      <c r="R178" s="38"/>
    </row>
    <row r="179" spans="1:18" x14ac:dyDescent="0.25">
      <c r="A179" s="53"/>
      <c r="R179" s="38"/>
    </row>
    <row r="180" spans="1:18" x14ac:dyDescent="0.25">
      <c r="A180" s="53"/>
      <c r="R180" s="38"/>
    </row>
    <row r="181" spans="1:18" x14ac:dyDescent="0.25">
      <c r="A181" s="53"/>
      <c r="R181" s="38"/>
    </row>
    <row r="182" spans="1:18" x14ac:dyDescent="0.25">
      <c r="A182" s="53"/>
      <c r="R182" s="38"/>
    </row>
    <row r="183" spans="1:18" x14ac:dyDescent="0.25">
      <c r="A183" s="53"/>
      <c r="R183" s="38"/>
    </row>
    <row r="184" spans="1:18" x14ac:dyDescent="0.25">
      <c r="A184" s="53"/>
      <c r="R184" s="38"/>
    </row>
    <row r="185" spans="1:18" x14ac:dyDescent="0.25">
      <c r="A185" s="53"/>
      <c r="R185" s="38"/>
    </row>
    <row r="186" spans="1:18" x14ac:dyDescent="0.25">
      <c r="A186" s="53"/>
      <c r="R186" s="38"/>
    </row>
    <row r="187" spans="1:18" x14ac:dyDescent="0.25">
      <c r="A187" s="53"/>
      <c r="R187" s="38"/>
    </row>
    <row r="188" spans="1:18" x14ac:dyDescent="0.25">
      <c r="A188" s="53"/>
      <c r="R188" s="38"/>
    </row>
    <row r="189" spans="1:18" x14ac:dyDescent="0.25">
      <c r="A189" s="53"/>
      <c r="R189" s="38"/>
    </row>
    <row r="190" spans="1:18" x14ac:dyDescent="0.25">
      <c r="A190" s="53"/>
      <c r="R190" s="38"/>
    </row>
    <row r="191" spans="1:18" x14ac:dyDescent="0.25">
      <c r="A191" s="53"/>
      <c r="R191" s="38"/>
    </row>
    <row r="192" spans="1:18" x14ac:dyDescent="0.25">
      <c r="A192" s="53"/>
      <c r="R192" s="38"/>
    </row>
    <row r="193" spans="1:18" x14ac:dyDescent="0.25">
      <c r="A193" s="53"/>
      <c r="R193" s="38"/>
    </row>
    <row r="194" spans="1:18" x14ac:dyDescent="0.25">
      <c r="A194" s="53"/>
      <c r="R194" s="38"/>
    </row>
    <row r="195" spans="1:18" x14ac:dyDescent="0.25">
      <c r="A195" s="53"/>
      <c r="R195" s="38"/>
    </row>
    <row r="196" spans="1:18" x14ac:dyDescent="0.25">
      <c r="A196" s="53"/>
      <c r="R196" s="38"/>
    </row>
    <row r="197" spans="1:18" x14ac:dyDescent="0.25">
      <c r="A197" s="53"/>
      <c r="R197" s="38"/>
    </row>
    <row r="198" spans="1:18" x14ac:dyDescent="0.25">
      <c r="A198" s="53"/>
      <c r="R198" s="38"/>
    </row>
    <row r="199" spans="1:18" x14ac:dyDescent="0.25">
      <c r="A199" s="53"/>
      <c r="R199" s="38"/>
    </row>
    <row r="200" spans="1:18" x14ac:dyDescent="0.25">
      <c r="A200" s="53"/>
      <c r="R200" s="38"/>
    </row>
    <row r="201" spans="1:18" x14ac:dyDescent="0.25">
      <c r="A201" s="53"/>
      <c r="R201" s="38"/>
    </row>
    <row r="202" spans="1:18" x14ac:dyDescent="0.25">
      <c r="A202" s="53"/>
      <c r="R202" s="38"/>
    </row>
    <row r="203" spans="1:18" x14ac:dyDescent="0.25">
      <c r="A203" s="53"/>
      <c r="R203" s="38"/>
    </row>
    <row r="204" spans="1:18" x14ac:dyDescent="0.25">
      <c r="A204" s="53"/>
      <c r="R204" s="38"/>
    </row>
    <row r="205" spans="1:18" x14ac:dyDescent="0.25">
      <c r="A205" s="53"/>
      <c r="R205" s="38"/>
    </row>
    <row r="206" spans="1:18" x14ac:dyDescent="0.25">
      <c r="A206" s="53"/>
      <c r="R206" s="38"/>
    </row>
    <row r="207" spans="1:18" x14ac:dyDescent="0.25">
      <c r="A207" s="53"/>
      <c r="R207" s="38"/>
    </row>
    <row r="208" spans="1:18" x14ac:dyDescent="0.25">
      <c r="A208" s="53"/>
      <c r="R208" s="38"/>
    </row>
    <row r="209" spans="1:18" x14ac:dyDescent="0.25">
      <c r="A209" s="53"/>
      <c r="R209" s="38"/>
    </row>
    <row r="210" spans="1:18" x14ac:dyDescent="0.25">
      <c r="A210" s="53"/>
      <c r="R210" s="38"/>
    </row>
    <row r="211" spans="1:18" x14ac:dyDescent="0.25">
      <c r="A211" s="53"/>
      <c r="R211" s="38"/>
    </row>
    <row r="212" spans="1:18" x14ac:dyDescent="0.25">
      <c r="A212" s="53"/>
      <c r="R212" s="38"/>
    </row>
    <row r="213" spans="1:18" x14ac:dyDescent="0.25">
      <c r="A213" s="53"/>
      <c r="R213" s="38"/>
    </row>
    <row r="214" spans="1:18" x14ac:dyDescent="0.25">
      <c r="A214" s="53"/>
      <c r="R214" s="38"/>
    </row>
    <row r="215" spans="1:18" x14ac:dyDescent="0.25">
      <c r="A215" s="53"/>
      <c r="R215" s="38"/>
    </row>
    <row r="216" spans="1:18" x14ac:dyDescent="0.25">
      <c r="A216" s="53"/>
      <c r="R216" s="38"/>
    </row>
    <row r="217" spans="1:18" x14ac:dyDescent="0.25">
      <c r="A217" s="53"/>
      <c r="R217" s="38"/>
    </row>
    <row r="218" spans="1:18" x14ac:dyDescent="0.25">
      <c r="A218" s="53"/>
      <c r="R218" s="38"/>
    </row>
    <row r="219" spans="1:18" x14ac:dyDescent="0.25">
      <c r="A219" s="53"/>
      <c r="R219" s="38"/>
    </row>
    <row r="220" spans="1:18" x14ac:dyDescent="0.25">
      <c r="A220" s="53"/>
      <c r="R220" s="38"/>
    </row>
    <row r="221" spans="1:18" x14ac:dyDescent="0.25">
      <c r="A221" s="53"/>
      <c r="R221" s="38"/>
    </row>
    <row r="222" spans="1:18" x14ac:dyDescent="0.25">
      <c r="A222" s="53"/>
      <c r="R222" s="38"/>
    </row>
    <row r="223" spans="1:18" x14ac:dyDescent="0.25">
      <c r="A223" s="53"/>
      <c r="R223" s="38"/>
    </row>
    <row r="224" spans="1:18" x14ac:dyDescent="0.25">
      <c r="A224" s="53"/>
      <c r="R224" s="38"/>
    </row>
    <row r="225" spans="1:18" x14ac:dyDescent="0.25">
      <c r="A225" s="53"/>
      <c r="R225" s="38"/>
    </row>
    <row r="226" spans="1:18" x14ac:dyDescent="0.25">
      <c r="A226" s="53"/>
      <c r="R226" s="38"/>
    </row>
    <row r="227" spans="1:18" x14ac:dyDescent="0.25">
      <c r="A227" s="53"/>
      <c r="R227" s="38"/>
    </row>
    <row r="228" spans="1:18" x14ac:dyDescent="0.25">
      <c r="A228" s="53"/>
      <c r="R228" s="38"/>
    </row>
    <row r="229" spans="1:18" x14ac:dyDescent="0.25">
      <c r="A229" s="53"/>
      <c r="R229" s="38"/>
    </row>
    <row r="230" spans="1:18" x14ac:dyDescent="0.25">
      <c r="A230" s="53"/>
      <c r="R230" s="38"/>
    </row>
    <row r="231" spans="1:18" x14ac:dyDescent="0.25">
      <c r="A231" s="53"/>
      <c r="R231" s="38"/>
    </row>
    <row r="232" spans="1:18" x14ac:dyDescent="0.25">
      <c r="A232" s="53"/>
      <c r="R232" s="38"/>
    </row>
    <row r="233" spans="1:18" x14ac:dyDescent="0.25">
      <c r="A233" s="53"/>
      <c r="R233" s="38"/>
    </row>
    <row r="234" spans="1:18" x14ac:dyDescent="0.25">
      <c r="A234" s="53"/>
      <c r="R234" s="38"/>
    </row>
    <row r="235" spans="1:18" x14ac:dyDescent="0.25">
      <c r="A235" s="53"/>
      <c r="R235" s="38"/>
    </row>
    <row r="236" spans="1:18" x14ac:dyDescent="0.25">
      <c r="A236" s="53"/>
      <c r="R236" s="38"/>
    </row>
    <row r="237" spans="1:18" x14ac:dyDescent="0.25">
      <c r="A237" s="53"/>
      <c r="R237" s="38"/>
    </row>
    <row r="238" spans="1:18" x14ac:dyDescent="0.25">
      <c r="A238" s="53"/>
      <c r="R238" s="38"/>
    </row>
    <row r="239" spans="1:18" x14ac:dyDescent="0.25">
      <c r="A239" s="53"/>
      <c r="R239" s="38"/>
    </row>
    <row r="240" spans="1:18" x14ac:dyDescent="0.25">
      <c r="A240" s="53"/>
      <c r="R240" s="38"/>
    </row>
    <row r="241" spans="1:18" x14ac:dyDescent="0.25">
      <c r="A241" s="53"/>
      <c r="R241" s="38"/>
    </row>
    <row r="242" spans="1:18" x14ac:dyDescent="0.25">
      <c r="A242" s="53"/>
      <c r="R242" s="38"/>
    </row>
    <row r="243" spans="1:18" x14ac:dyDescent="0.25">
      <c r="A243" s="53"/>
      <c r="R243" s="38"/>
    </row>
    <row r="244" spans="1:18" x14ac:dyDescent="0.25">
      <c r="A244" s="53"/>
      <c r="R244" s="38"/>
    </row>
    <row r="245" spans="1:18" x14ac:dyDescent="0.25">
      <c r="A245" s="53"/>
      <c r="R245" s="38"/>
    </row>
    <row r="246" spans="1:18" x14ac:dyDescent="0.25">
      <c r="A246" s="53"/>
      <c r="R246" s="38"/>
    </row>
    <row r="247" spans="1:18" x14ac:dyDescent="0.25">
      <c r="A247" s="53"/>
      <c r="R247" s="38"/>
    </row>
    <row r="248" spans="1:18" x14ac:dyDescent="0.25">
      <c r="A248" s="53"/>
      <c r="R248" s="38"/>
    </row>
    <row r="249" spans="1:18" x14ac:dyDescent="0.25">
      <c r="A249" s="53"/>
      <c r="R249" s="38"/>
    </row>
    <row r="250" spans="1:18" x14ac:dyDescent="0.25">
      <c r="A250" s="53"/>
      <c r="R250" s="38"/>
    </row>
    <row r="251" spans="1:18" x14ac:dyDescent="0.25">
      <c r="A251" s="53"/>
      <c r="R251" s="38"/>
    </row>
    <row r="252" spans="1:18" x14ac:dyDescent="0.25">
      <c r="A252" s="53"/>
      <c r="R252" s="38"/>
    </row>
    <row r="253" spans="1:18" x14ac:dyDescent="0.25">
      <c r="A253" s="53"/>
      <c r="R253" s="38"/>
    </row>
    <row r="254" spans="1:18" x14ac:dyDescent="0.25">
      <c r="A254" s="53"/>
      <c r="R254" s="38"/>
    </row>
    <row r="255" spans="1:18" x14ac:dyDescent="0.25">
      <c r="A255" s="53"/>
      <c r="R255" s="38"/>
    </row>
    <row r="256" spans="1:18" x14ac:dyDescent="0.25">
      <c r="A256" s="53"/>
      <c r="R256" s="38"/>
    </row>
    <row r="257" spans="1:18" x14ac:dyDescent="0.25">
      <c r="A257" s="53"/>
      <c r="R257" s="38"/>
    </row>
    <row r="258" spans="1:18" x14ac:dyDescent="0.25">
      <c r="A258" s="53"/>
      <c r="R258" s="38"/>
    </row>
    <row r="259" spans="1:18" x14ac:dyDescent="0.25">
      <c r="A259" s="53"/>
      <c r="R259" s="38"/>
    </row>
    <row r="260" spans="1:18" x14ac:dyDescent="0.25">
      <c r="A260" s="53"/>
      <c r="R260" s="38"/>
    </row>
    <row r="261" spans="1:18" x14ac:dyDescent="0.25">
      <c r="A261" s="53"/>
      <c r="R261" s="38"/>
    </row>
    <row r="262" spans="1:18" x14ac:dyDescent="0.25">
      <c r="A262" s="53"/>
      <c r="R262" s="38"/>
    </row>
    <row r="263" spans="1:18" x14ac:dyDescent="0.25">
      <c r="A263" s="53"/>
      <c r="R263" s="38"/>
    </row>
    <row r="264" spans="1:18" x14ac:dyDescent="0.25">
      <c r="A264" s="53"/>
      <c r="R264" s="38"/>
    </row>
    <row r="265" spans="1:18" x14ac:dyDescent="0.25">
      <c r="A265" s="53"/>
      <c r="R265" s="38"/>
    </row>
    <row r="266" spans="1:18" x14ac:dyDescent="0.25">
      <c r="A266" s="53"/>
      <c r="R266" s="38"/>
    </row>
    <row r="267" spans="1:18" x14ac:dyDescent="0.25">
      <c r="A267" s="53"/>
      <c r="R267" s="38"/>
    </row>
    <row r="268" spans="1:18" x14ac:dyDescent="0.25">
      <c r="A268" s="53"/>
      <c r="R268" s="38"/>
    </row>
    <row r="269" spans="1:18" x14ac:dyDescent="0.25">
      <c r="A269" s="53"/>
      <c r="R269" s="38"/>
    </row>
    <row r="270" spans="1:18" x14ac:dyDescent="0.25">
      <c r="A270" s="53"/>
      <c r="R270" s="38"/>
    </row>
    <row r="271" spans="1:18" x14ac:dyDescent="0.25">
      <c r="A271" s="53"/>
      <c r="R271" s="38"/>
    </row>
    <row r="272" spans="1:18" x14ac:dyDescent="0.25">
      <c r="A272" s="53"/>
      <c r="R272" s="38"/>
    </row>
    <row r="273" spans="1:18" x14ac:dyDescent="0.25">
      <c r="A273" s="53"/>
      <c r="R273" s="38"/>
    </row>
    <row r="274" spans="1:18" x14ac:dyDescent="0.25">
      <c r="A274" s="53"/>
      <c r="R274" s="38"/>
    </row>
    <row r="275" spans="1:18" x14ac:dyDescent="0.25">
      <c r="A275" s="53"/>
      <c r="R275" s="38"/>
    </row>
    <row r="276" spans="1:18" x14ac:dyDescent="0.25">
      <c r="A276" s="53"/>
      <c r="R276" s="38"/>
    </row>
    <row r="277" spans="1:18" x14ac:dyDescent="0.25">
      <c r="A277" s="53"/>
      <c r="R277" s="38"/>
    </row>
    <row r="278" spans="1:18" x14ac:dyDescent="0.25">
      <c r="A278" s="53"/>
      <c r="R278" s="38"/>
    </row>
    <row r="279" spans="1:18" x14ac:dyDescent="0.25">
      <c r="A279" s="53"/>
      <c r="R279" s="38"/>
    </row>
    <row r="280" spans="1:18" x14ac:dyDescent="0.25">
      <c r="A280" s="53"/>
    </row>
    <row r="281" spans="1:18" x14ac:dyDescent="0.25">
      <c r="A281" s="53"/>
    </row>
    <row r="282" spans="1:18" x14ac:dyDescent="0.25">
      <c r="A282" s="53"/>
    </row>
    <row r="283" spans="1:18" x14ac:dyDescent="0.25">
      <c r="A283" s="53"/>
    </row>
    <row r="284" spans="1:18" x14ac:dyDescent="0.25">
      <c r="A284" s="53"/>
    </row>
    <row r="285" spans="1:18" x14ac:dyDescent="0.25">
      <c r="A285" s="53"/>
    </row>
    <row r="286" spans="1:18" x14ac:dyDescent="0.25">
      <c r="A286" s="53"/>
    </row>
  </sheetData>
  <sheetProtection password="CA45" sheet="1" objects="1" scenarios="1"/>
  <mergeCells count="57">
    <mergeCell ref="F1:G2"/>
    <mergeCell ref="G3:G4"/>
    <mergeCell ref="E3:F4"/>
    <mergeCell ref="D1:E2"/>
    <mergeCell ref="C3:D4"/>
    <mergeCell ref="B1:C2"/>
    <mergeCell ref="B3:B6"/>
    <mergeCell ref="C5:D5"/>
    <mergeCell ref="C6:D6"/>
    <mergeCell ref="N1:P1"/>
    <mergeCell ref="N2:P2"/>
    <mergeCell ref="M3:M4"/>
    <mergeCell ref="N3:P7"/>
    <mergeCell ref="I1:M2"/>
    <mergeCell ref="H5:M7"/>
    <mergeCell ref="I3:L4"/>
    <mergeCell ref="H3:H4"/>
    <mergeCell ref="B7:E7"/>
    <mergeCell ref="E8:F8"/>
    <mergeCell ref="M8:O8"/>
    <mergeCell ref="I12:K12"/>
    <mergeCell ref="I10:K10"/>
    <mergeCell ref="I9:K9"/>
    <mergeCell ref="M10:O10"/>
    <mergeCell ref="D8:D16"/>
    <mergeCell ref="M9:O9"/>
    <mergeCell ref="K15:K16"/>
    <mergeCell ref="B41:P41"/>
    <mergeCell ref="P15:P16"/>
    <mergeCell ref="I15:I16"/>
    <mergeCell ref="E9:E16"/>
    <mergeCell ref="F9:F16"/>
    <mergeCell ref="O37:P37"/>
    <mergeCell ref="G37:H37"/>
    <mergeCell ref="G8:G16"/>
    <mergeCell ref="I14:K14"/>
    <mergeCell ref="I13:K13"/>
    <mergeCell ref="A38:P38"/>
    <mergeCell ref="B8:B16"/>
    <mergeCell ref="L15:L16"/>
    <mergeCell ref="I11:K11"/>
    <mergeCell ref="I8:K8"/>
    <mergeCell ref="K37:L37"/>
    <mergeCell ref="C37:E37"/>
    <mergeCell ref="J15:J16"/>
    <mergeCell ref="M37:N37"/>
    <mergeCell ref="C8:C16"/>
    <mergeCell ref="H15:H16"/>
    <mergeCell ref="I37:J37"/>
    <mergeCell ref="H8:H14"/>
    <mergeCell ref="M13:O13"/>
    <mergeCell ref="M11:O11"/>
    <mergeCell ref="N15:N16"/>
    <mergeCell ref="M12:O12"/>
    <mergeCell ref="M14:O14"/>
    <mergeCell ref="M15:M16"/>
    <mergeCell ref="O15:O16"/>
  </mergeCells>
  <phoneticPr fontId="20" type="noConversion"/>
  <pageMargins left="0" right="0" top="0" bottom="0" header="0" footer="0"/>
  <pageSetup paperSize="9" scale="65" orientation="landscape" r:id="rId1"/>
  <rowBreaks count="1" manualBreakCount="1">
    <brk id="4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V321"/>
  <sheetViews>
    <sheetView showZeros="0" tabSelected="1" zoomScale="50" zoomScaleNormal="50" zoomScaleSheetLayoutView="80" zoomScalePageLayoutView="73" workbookViewId="0">
      <selection activeCell="Q280" sqref="Q280"/>
    </sheetView>
  </sheetViews>
  <sheetFormatPr defaultColWidth="8.88671875" defaultRowHeight="13.8" x14ac:dyDescent="0.25"/>
  <cols>
    <col min="1" max="1" width="3" style="53" customWidth="1"/>
    <col min="2" max="2" width="66.33203125" style="2" customWidth="1"/>
    <col min="3" max="3" width="5.6640625" style="2" customWidth="1"/>
    <col min="4" max="4" width="23.44140625" style="2" customWidth="1"/>
    <col min="5" max="6" width="19.88671875" style="2" customWidth="1"/>
    <col min="7" max="7" width="21.88671875" style="2" customWidth="1"/>
    <col min="8" max="10" width="19.88671875" style="2" customWidth="1"/>
    <col min="11" max="11" width="23.88671875" style="2" customWidth="1"/>
    <col min="12" max="15" width="19.88671875" style="2" customWidth="1"/>
    <col min="16" max="16" width="8.88671875" style="2"/>
    <col min="17" max="17" width="57" style="38" customWidth="1"/>
    <col min="18" max="18" width="5.109375" style="2" customWidth="1"/>
    <col min="19" max="19" width="54.5546875" style="2" customWidth="1"/>
    <col min="20" max="20" width="5.5546875" style="2" customWidth="1"/>
    <col min="21" max="21" width="55.109375" style="2" customWidth="1"/>
    <col min="22" max="22" width="6.109375" style="2" customWidth="1"/>
    <col min="23" max="16384" width="8.88671875" style="2"/>
  </cols>
  <sheetData>
    <row r="1" spans="1:22" ht="25.5" customHeight="1" x14ac:dyDescent="0.5">
      <c r="A1" s="2"/>
      <c r="B1" s="242" t="s">
        <v>185</v>
      </c>
      <c r="C1" s="243"/>
      <c r="D1" s="236" t="s">
        <v>143</v>
      </c>
      <c r="E1" s="391">
        <v>98</v>
      </c>
      <c r="F1" s="124"/>
      <c r="G1" s="1"/>
      <c r="H1" s="221" t="s">
        <v>156</v>
      </c>
      <c r="I1" s="221"/>
      <c r="J1" s="221"/>
      <c r="K1" s="221"/>
      <c r="L1" s="221"/>
      <c r="M1" s="223" t="s">
        <v>64</v>
      </c>
      <c r="N1" s="223"/>
      <c r="O1" s="224"/>
      <c r="Q1" s="2"/>
    </row>
    <row r="2" spans="1:22" ht="18" customHeight="1" thickBot="1" x14ac:dyDescent="0.55000000000000004">
      <c r="A2" s="2"/>
      <c r="B2" s="244"/>
      <c r="C2" s="245"/>
      <c r="D2" s="237"/>
      <c r="E2" s="392"/>
      <c r="F2" s="125"/>
      <c r="G2" s="3"/>
      <c r="H2" s="222"/>
      <c r="I2" s="222"/>
      <c r="J2" s="222"/>
      <c r="K2" s="222"/>
      <c r="L2" s="222"/>
      <c r="M2" s="218" t="s">
        <v>145</v>
      </c>
      <c r="N2" s="219" t="s">
        <v>179</v>
      </c>
      <c r="O2" s="220"/>
      <c r="Q2" s="2"/>
    </row>
    <row r="3" spans="1:22" ht="23.4" customHeight="1" thickBot="1" x14ac:dyDescent="0.45">
      <c r="A3" s="2"/>
      <c r="B3" s="231" t="s">
        <v>140</v>
      </c>
      <c r="C3" s="232"/>
      <c r="D3" s="233" t="s">
        <v>178</v>
      </c>
      <c r="E3" s="234"/>
      <c r="F3" s="235"/>
      <c r="G3" s="130" t="s">
        <v>60</v>
      </c>
      <c r="H3" s="225" t="s">
        <v>197</v>
      </c>
      <c r="I3" s="226"/>
      <c r="J3" s="226"/>
      <c r="K3" s="226"/>
      <c r="L3" s="152" t="s">
        <v>186</v>
      </c>
      <c r="M3" s="218"/>
      <c r="N3" s="219"/>
      <c r="O3" s="220"/>
      <c r="Q3" s="2"/>
    </row>
    <row r="4" spans="1:22" ht="21.6" customHeight="1" thickBot="1" x14ac:dyDescent="0.5">
      <c r="A4" s="2"/>
      <c r="B4" s="216" t="s">
        <v>121</v>
      </c>
      <c r="C4" s="217"/>
      <c r="D4" s="132">
        <v>23</v>
      </c>
      <c r="E4" s="6"/>
      <c r="F4" s="6"/>
      <c r="G4" s="138"/>
      <c r="H4" s="139"/>
      <c r="I4" s="139"/>
      <c r="J4" s="139"/>
      <c r="K4" s="139"/>
      <c r="L4" s="139"/>
      <c r="M4" s="134"/>
      <c r="N4" s="134"/>
      <c r="O4" s="135"/>
      <c r="Q4" s="2"/>
    </row>
    <row r="5" spans="1:22" ht="24.6" customHeight="1" thickBot="1" x14ac:dyDescent="0.5">
      <c r="A5" s="2"/>
      <c r="B5" s="240" t="s">
        <v>0</v>
      </c>
      <c r="C5" s="241"/>
      <c r="D5" s="101">
        <v>23</v>
      </c>
      <c r="E5" s="72"/>
      <c r="F5" s="6"/>
      <c r="G5" s="230" t="s">
        <v>22</v>
      </c>
      <c r="H5" s="222"/>
      <c r="I5" s="222"/>
      <c r="J5" s="222"/>
      <c r="K5" s="222"/>
      <c r="L5" s="222"/>
      <c r="M5" s="134"/>
      <c r="N5" s="134"/>
      <c r="O5" s="135"/>
      <c r="Q5" s="2"/>
    </row>
    <row r="6" spans="1:22" ht="26.1" customHeight="1" thickBot="1" x14ac:dyDescent="0.5">
      <c r="A6" s="2"/>
      <c r="B6" s="211" t="s">
        <v>138</v>
      </c>
      <c r="C6" s="212"/>
      <c r="D6" s="102">
        <f>G15/D5</f>
        <v>82.947826086956525</v>
      </c>
      <c r="E6" s="32"/>
      <c r="F6" s="33"/>
      <c r="G6" s="140"/>
      <c r="H6" s="141"/>
      <c r="I6" s="141"/>
      <c r="J6" s="141"/>
      <c r="K6" s="141"/>
      <c r="L6" s="141"/>
      <c r="M6" s="136"/>
      <c r="N6" s="136"/>
      <c r="O6" s="137"/>
      <c r="Q6" s="2"/>
    </row>
    <row r="7" spans="1:22" ht="24.6" customHeight="1" thickBot="1" x14ac:dyDescent="0.5">
      <c r="A7" s="2"/>
      <c r="B7" s="211" t="s">
        <v>139</v>
      </c>
      <c r="C7" s="212"/>
      <c r="D7" s="102">
        <f>G17/D5</f>
        <v>0</v>
      </c>
      <c r="E7" s="32"/>
      <c r="F7" s="122"/>
      <c r="G7" s="128"/>
      <c r="H7" s="129"/>
      <c r="I7" s="129"/>
      <c r="J7" s="129"/>
      <c r="K7" s="129"/>
      <c r="L7" s="129"/>
      <c r="M7" s="126"/>
      <c r="N7" s="126"/>
      <c r="O7" s="127"/>
      <c r="Q7" s="2"/>
    </row>
    <row r="8" spans="1:22" ht="20.399999999999999" customHeight="1" thickBot="1" x14ac:dyDescent="0.3">
      <c r="A8" s="2"/>
      <c r="B8" s="273" t="s">
        <v>24</v>
      </c>
      <c r="C8" s="251" t="s">
        <v>23</v>
      </c>
      <c r="D8" s="216" t="s">
        <v>49</v>
      </c>
      <c r="E8" s="254"/>
      <c r="F8" s="248" t="s">
        <v>147</v>
      </c>
      <c r="G8" s="298" t="s">
        <v>153</v>
      </c>
      <c r="H8" s="260" t="s">
        <v>142</v>
      </c>
      <c r="I8" s="261"/>
      <c r="J8" s="261"/>
      <c r="K8" s="131" t="s">
        <v>148</v>
      </c>
      <c r="L8" s="255" t="s">
        <v>133</v>
      </c>
      <c r="M8" s="256"/>
      <c r="N8" s="256"/>
      <c r="O8" s="131" t="s">
        <v>148</v>
      </c>
      <c r="Q8" s="2"/>
    </row>
    <row r="9" spans="1:22" ht="18.600000000000001" customHeight="1" x14ac:dyDescent="0.35">
      <c r="A9" s="2"/>
      <c r="B9" s="274"/>
      <c r="C9" s="252"/>
      <c r="D9" s="248" t="s">
        <v>149</v>
      </c>
      <c r="E9" s="393" t="s">
        <v>131</v>
      </c>
      <c r="F9" s="249"/>
      <c r="G9" s="299"/>
      <c r="H9" s="262" t="s">
        <v>206</v>
      </c>
      <c r="I9" s="263"/>
      <c r="J9" s="263"/>
      <c r="K9" s="95" t="s">
        <v>218</v>
      </c>
      <c r="L9" s="262" t="s">
        <v>206</v>
      </c>
      <c r="M9" s="263"/>
      <c r="N9" s="263"/>
      <c r="O9" s="95" t="s">
        <v>218</v>
      </c>
      <c r="Q9" s="2"/>
    </row>
    <row r="10" spans="1:22" ht="18.600000000000001" customHeight="1" x14ac:dyDescent="0.35">
      <c r="A10" s="2"/>
      <c r="B10" s="274"/>
      <c r="C10" s="252"/>
      <c r="D10" s="249"/>
      <c r="E10" s="394"/>
      <c r="F10" s="249"/>
      <c r="G10" s="299"/>
      <c r="H10" s="246" t="s">
        <v>208</v>
      </c>
      <c r="I10" s="247"/>
      <c r="J10" s="247"/>
      <c r="K10" s="96" t="s">
        <v>209</v>
      </c>
      <c r="L10" s="246" t="s">
        <v>208</v>
      </c>
      <c r="M10" s="247"/>
      <c r="N10" s="247"/>
      <c r="O10" s="96" t="s">
        <v>209</v>
      </c>
      <c r="Q10" s="2"/>
    </row>
    <row r="11" spans="1:22" ht="18.600000000000001" customHeight="1" x14ac:dyDescent="0.35">
      <c r="A11" s="2"/>
      <c r="B11" s="274"/>
      <c r="C11" s="252"/>
      <c r="D11" s="249"/>
      <c r="E11" s="394"/>
      <c r="F11" s="249"/>
      <c r="G11" s="299"/>
      <c r="H11" s="246" t="s">
        <v>210</v>
      </c>
      <c r="I11" s="247"/>
      <c r="J11" s="247"/>
      <c r="K11" s="96" t="s">
        <v>211</v>
      </c>
      <c r="L11" s="246" t="s">
        <v>210</v>
      </c>
      <c r="M11" s="247"/>
      <c r="N11" s="247"/>
      <c r="O11" s="96" t="s">
        <v>211</v>
      </c>
      <c r="Q11" s="2"/>
    </row>
    <row r="12" spans="1:22" ht="18.600000000000001" customHeight="1" x14ac:dyDescent="0.35">
      <c r="A12" s="2"/>
      <c r="B12" s="274"/>
      <c r="C12" s="252"/>
      <c r="D12" s="249"/>
      <c r="E12" s="394"/>
      <c r="F12" s="249"/>
      <c r="G12" s="299"/>
      <c r="H12" s="246" t="s">
        <v>212</v>
      </c>
      <c r="I12" s="247"/>
      <c r="J12" s="247"/>
      <c r="K12" s="96" t="s">
        <v>213</v>
      </c>
      <c r="L12" s="246" t="s">
        <v>212</v>
      </c>
      <c r="M12" s="247"/>
      <c r="N12" s="247"/>
      <c r="O12" s="96" t="s">
        <v>213</v>
      </c>
      <c r="Q12" s="2"/>
    </row>
    <row r="13" spans="1:22" ht="18.600000000000001" customHeight="1" x14ac:dyDescent="0.35">
      <c r="A13" s="2"/>
      <c r="B13" s="274"/>
      <c r="C13" s="252"/>
      <c r="D13" s="249"/>
      <c r="E13" s="394"/>
      <c r="F13" s="249"/>
      <c r="G13" s="299"/>
      <c r="H13" s="246" t="s">
        <v>214</v>
      </c>
      <c r="I13" s="247"/>
      <c r="J13" s="247"/>
      <c r="K13" s="96" t="s">
        <v>215</v>
      </c>
      <c r="L13" s="246" t="s">
        <v>214</v>
      </c>
      <c r="M13" s="247"/>
      <c r="N13" s="247"/>
      <c r="O13" s="96" t="s">
        <v>215</v>
      </c>
      <c r="Q13" s="2"/>
    </row>
    <row r="14" spans="1:22" ht="18.600000000000001" customHeight="1" thickBot="1" x14ac:dyDescent="0.4">
      <c r="A14" s="2"/>
      <c r="B14" s="274"/>
      <c r="C14" s="252"/>
      <c r="D14" s="249"/>
      <c r="E14" s="394"/>
      <c r="F14" s="249"/>
      <c r="G14" s="300"/>
      <c r="H14" s="246" t="s">
        <v>216</v>
      </c>
      <c r="I14" s="247"/>
      <c r="J14" s="247"/>
      <c r="K14" s="97" t="s">
        <v>219</v>
      </c>
      <c r="L14" s="246" t="s">
        <v>216</v>
      </c>
      <c r="M14" s="247"/>
      <c r="N14" s="247"/>
      <c r="O14" s="97" t="s">
        <v>219</v>
      </c>
      <c r="Q14" s="2"/>
    </row>
    <row r="15" spans="1:22" ht="18.600000000000001" customHeight="1" x14ac:dyDescent="0.25">
      <c r="A15" s="2"/>
      <c r="B15" s="274"/>
      <c r="C15" s="252"/>
      <c r="D15" s="249"/>
      <c r="E15" s="394"/>
      <c r="F15" s="249"/>
      <c r="G15" s="278">
        <f>SUM(G18:G51)</f>
        <v>1907.8</v>
      </c>
      <c r="H15" s="276" t="s">
        <v>77</v>
      </c>
      <c r="I15" s="269" t="s">
        <v>78</v>
      </c>
      <c r="J15" s="276" t="s">
        <v>77</v>
      </c>
      <c r="K15" s="269" t="s">
        <v>78</v>
      </c>
      <c r="L15" s="287" t="s">
        <v>77</v>
      </c>
      <c r="M15" s="288" t="s">
        <v>78</v>
      </c>
      <c r="N15" s="287" t="s">
        <v>77</v>
      </c>
      <c r="O15" s="269" t="s">
        <v>78</v>
      </c>
      <c r="Q15" s="280" t="s">
        <v>104</v>
      </c>
      <c r="R15" s="281"/>
      <c r="S15" s="281"/>
      <c r="T15" s="281"/>
      <c r="U15" s="281"/>
      <c r="V15" s="282"/>
    </row>
    <row r="16" spans="1:22" ht="37.5" customHeight="1" thickBot="1" x14ac:dyDescent="0.3">
      <c r="B16" s="275"/>
      <c r="C16" s="253"/>
      <c r="D16" s="250"/>
      <c r="E16" s="395"/>
      <c r="F16" s="250"/>
      <c r="G16" s="279"/>
      <c r="H16" s="277"/>
      <c r="I16" s="270"/>
      <c r="J16" s="277"/>
      <c r="K16" s="270"/>
      <c r="L16" s="277"/>
      <c r="M16" s="289"/>
      <c r="N16" s="277"/>
      <c r="O16" s="270"/>
      <c r="Q16" s="283"/>
      <c r="R16" s="284"/>
      <c r="S16" s="284"/>
      <c r="T16" s="284"/>
      <c r="U16" s="284"/>
      <c r="V16" s="286"/>
    </row>
    <row r="17" spans="1:22" ht="24.9" customHeight="1" x14ac:dyDescent="0.5">
      <c r="A17" s="53">
        <v>1</v>
      </c>
      <c r="B17" s="153" t="s">
        <v>141</v>
      </c>
      <c r="C17" s="27" t="s">
        <v>4</v>
      </c>
      <c r="D17" s="193"/>
      <c r="E17" s="195">
        <f>I17+K17+M17+O17</f>
        <v>0</v>
      </c>
      <c r="F17" s="207">
        <v>15.6</v>
      </c>
      <c r="G17" s="208">
        <f>D17*F17</f>
        <v>0</v>
      </c>
      <c r="H17" s="196"/>
      <c r="I17" s="197">
        <f>H17*D4</f>
        <v>0</v>
      </c>
      <c r="J17" s="196"/>
      <c r="K17" s="198">
        <f>J17*D4</f>
        <v>0</v>
      </c>
      <c r="L17" s="196"/>
      <c r="M17" s="197">
        <f>L17*D4</f>
        <v>0</v>
      </c>
      <c r="N17" s="196"/>
      <c r="O17" s="198">
        <f>N17*D4</f>
        <v>0</v>
      </c>
      <c r="Q17" s="154" t="s">
        <v>74</v>
      </c>
      <c r="R17" s="171" t="s">
        <v>1</v>
      </c>
      <c r="S17" s="162" t="s">
        <v>31</v>
      </c>
      <c r="T17" s="175" t="s">
        <v>1</v>
      </c>
      <c r="U17" s="164"/>
      <c r="V17" s="178"/>
    </row>
    <row r="18" spans="1:22" ht="24.9" customHeight="1" x14ac:dyDescent="0.5">
      <c r="A18" s="53">
        <v>2</v>
      </c>
      <c r="B18" s="154" t="s">
        <v>170</v>
      </c>
      <c r="C18" s="123" t="s">
        <v>1</v>
      </c>
      <c r="D18" s="194"/>
      <c r="E18" s="195">
        <f>I18+K18+M18+O18</f>
        <v>0</v>
      </c>
      <c r="F18" s="209"/>
      <c r="G18" s="210">
        <f>D18*F18</f>
        <v>0</v>
      </c>
      <c r="H18" s="199"/>
      <c r="I18" s="200">
        <f>H18*D4</f>
        <v>0</v>
      </c>
      <c r="J18" s="199"/>
      <c r="K18" s="201">
        <f>J18*D4</f>
        <v>0</v>
      </c>
      <c r="L18" s="199"/>
      <c r="M18" s="200">
        <f>L18*D4</f>
        <v>0</v>
      </c>
      <c r="N18" s="199"/>
      <c r="O18" s="201">
        <f>N18*D4</f>
        <v>0</v>
      </c>
      <c r="Q18" s="155" t="s">
        <v>125</v>
      </c>
      <c r="R18" s="172" t="s">
        <v>1</v>
      </c>
      <c r="S18" s="155" t="s">
        <v>54</v>
      </c>
      <c r="T18" s="176" t="s">
        <v>1</v>
      </c>
      <c r="U18" s="165"/>
      <c r="V18" s="177"/>
    </row>
    <row r="19" spans="1:22" ht="24.9" customHeight="1" x14ac:dyDescent="0.5">
      <c r="A19" s="53">
        <v>3</v>
      </c>
      <c r="B19" s="154" t="s">
        <v>39</v>
      </c>
      <c r="C19" s="123" t="s">
        <v>1</v>
      </c>
      <c r="D19" s="194"/>
      <c r="E19" s="195">
        <f t="shared" ref="E19:E51" si="0">I19+K19+M19+O19</f>
        <v>0</v>
      </c>
      <c r="F19" s="209"/>
      <c r="G19" s="210">
        <f>D19*F19</f>
        <v>0</v>
      </c>
      <c r="H19" s="199"/>
      <c r="I19" s="200">
        <f>H19*D4</f>
        <v>0</v>
      </c>
      <c r="J19" s="199"/>
      <c r="K19" s="201">
        <f>J19*D4</f>
        <v>0</v>
      </c>
      <c r="L19" s="199"/>
      <c r="M19" s="200">
        <f>L19*D4</f>
        <v>0</v>
      </c>
      <c r="N19" s="199"/>
      <c r="O19" s="201">
        <f>N19*D4</f>
        <v>0</v>
      </c>
      <c r="P19" s="142"/>
      <c r="Q19" s="155" t="s">
        <v>8</v>
      </c>
      <c r="R19" s="172" t="s">
        <v>1</v>
      </c>
      <c r="S19" s="156" t="s">
        <v>126</v>
      </c>
      <c r="T19" s="177" t="s">
        <v>1</v>
      </c>
      <c r="U19" s="165"/>
      <c r="V19" s="177"/>
    </row>
    <row r="20" spans="1:22" ht="24.9" customHeight="1" x14ac:dyDescent="0.5">
      <c r="A20" s="53">
        <v>4</v>
      </c>
      <c r="B20" s="154" t="s">
        <v>40</v>
      </c>
      <c r="C20" s="123" t="s">
        <v>1</v>
      </c>
      <c r="D20" s="194"/>
      <c r="E20" s="195">
        <f t="shared" si="0"/>
        <v>0</v>
      </c>
      <c r="F20" s="209"/>
      <c r="G20" s="210">
        <f t="shared" ref="G20:G51" si="1">D20*F20</f>
        <v>0</v>
      </c>
      <c r="H20" s="199"/>
      <c r="I20" s="200">
        <f>H20*D4</f>
        <v>0</v>
      </c>
      <c r="J20" s="199"/>
      <c r="K20" s="201">
        <f>J20*D4</f>
        <v>0</v>
      </c>
      <c r="L20" s="199"/>
      <c r="M20" s="200">
        <f>L20*D4</f>
        <v>0</v>
      </c>
      <c r="N20" s="199"/>
      <c r="O20" s="201">
        <f>N20*D4</f>
        <v>0</v>
      </c>
      <c r="Q20" s="155" t="s">
        <v>151</v>
      </c>
      <c r="R20" s="172" t="s">
        <v>1</v>
      </c>
      <c r="S20" s="155" t="s">
        <v>43</v>
      </c>
      <c r="T20" s="176" t="s">
        <v>1</v>
      </c>
      <c r="U20" s="166"/>
      <c r="V20" s="176"/>
    </row>
    <row r="21" spans="1:22" ht="24.9" customHeight="1" x14ac:dyDescent="0.5">
      <c r="A21" s="53">
        <v>5</v>
      </c>
      <c r="B21" s="154" t="s">
        <v>52</v>
      </c>
      <c r="C21" s="123" t="s">
        <v>1</v>
      </c>
      <c r="D21" s="194">
        <v>1.5</v>
      </c>
      <c r="E21" s="195">
        <f t="shared" si="0"/>
        <v>1.4950000000000001</v>
      </c>
      <c r="F21" s="209">
        <v>97</v>
      </c>
      <c r="G21" s="210">
        <f t="shared" si="1"/>
        <v>145.5</v>
      </c>
      <c r="H21" s="199">
        <v>6.5000000000000002E-2</v>
      </c>
      <c r="I21" s="200">
        <f>H21*D4</f>
        <v>1.4950000000000001</v>
      </c>
      <c r="J21" s="199"/>
      <c r="K21" s="201">
        <f>J21*D4</f>
        <v>0</v>
      </c>
      <c r="L21" s="199"/>
      <c r="M21" s="200">
        <f>L21*D4</f>
        <v>0</v>
      </c>
      <c r="N21" s="199"/>
      <c r="O21" s="201">
        <f>N21*D4</f>
        <v>0</v>
      </c>
      <c r="Q21" s="155" t="s">
        <v>81</v>
      </c>
      <c r="R21" s="172" t="s">
        <v>1</v>
      </c>
      <c r="S21" s="156" t="s">
        <v>42</v>
      </c>
      <c r="T21" s="177" t="s">
        <v>1</v>
      </c>
      <c r="U21" s="166"/>
      <c r="V21" s="176"/>
    </row>
    <row r="22" spans="1:22" ht="24.9" customHeight="1" x14ac:dyDescent="0.5">
      <c r="A22" s="53">
        <v>6</v>
      </c>
      <c r="B22" s="154" t="s">
        <v>171</v>
      </c>
      <c r="C22" s="123" t="s">
        <v>4</v>
      </c>
      <c r="D22" s="194"/>
      <c r="E22" s="195">
        <f t="shared" si="0"/>
        <v>0</v>
      </c>
      <c r="F22" s="209"/>
      <c r="G22" s="210">
        <f t="shared" si="1"/>
        <v>0</v>
      </c>
      <c r="H22" s="199"/>
      <c r="I22" s="200">
        <f>H22*D4</f>
        <v>0</v>
      </c>
      <c r="J22" s="199"/>
      <c r="K22" s="201">
        <f>J22*D4</f>
        <v>0</v>
      </c>
      <c r="L22" s="199"/>
      <c r="M22" s="200">
        <f>L22*D4</f>
        <v>0</v>
      </c>
      <c r="N22" s="199"/>
      <c r="O22" s="201">
        <f>N22*D4</f>
        <v>0</v>
      </c>
      <c r="Q22" s="156" t="s">
        <v>20</v>
      </c>
      <c r="R22" s="173" t="s">
        <v>1</v>
      </c>
      <c r="S22" s="155" t="s">
        <v>27</v>
      </c>
      <c r="T22" s="176" t="s">
        <v>1</v>
      </c>
      <c r="U22" s="166"/>
      <c r="V22" s="176"/>
    </row>
    <row r="23" spans="1:22" ht="24.9" customHeight="1" x14ac:dyDescent="0.5">
      <c r="A23" s="53">
        <v>7</v>
      </c>
      <c r="B23" s="155" t="s">
        <v>195</v>
      </c>
      <c r="C23" s="123" t="s">
        <v>1</v>
      </c>
      <c r="D23" s="194"/>
      <c r="E23" s="195">
        <f t="shared" si="0"/>
        <v>0</v>
      </c>
      <c r="F23" s="209"/>
      <c r="G23" s="210">
        <f t="shared" si="1"/>
        <v>0</v>
      </c>
      <c r="H23" s="199"/>
      <c r="I23" s="200">
        <f>H23*D4</f>
        <v>0</v>
      </c>
      <c r="J23" s="199"/>
      <c r="K23" s="201">
        <f>J23*D4</f>
        <v>0</v>
      </c>
      <c r="L23" s="199"/>
      <c r="M23" s="200">
        <f>L23*D4</f>
        <v>0</v>
      </c>
      <c r="N23" s="199"/>
      <c r="O23" s="201">
        <f>N23*D4</f>
        <v>0</v>
      </c>
      <c r="Q23" s="155" t="s">
        <v>73</v>
      </c>
      <c r="R23" s="172" t="s">
        <v>1</v>
      </c>
      <c r="S23" s="155" t="s">
        <v>152</v>
      </c>
      <c r="T23" s="176" t="s">
        <v>1</v>
      </c>
      <c r="U23" s="166"/>
      <c r="V23" s="176"/>
    </row>
    <row r="24" spans="1:22" ht="24.9" customHeight="1" x14ac:dyDescent="0.5">
      <c r="A24" s="53">
        <v>8</v>
      </c>
      <c r="B24" s="154" t="s">
        <v>193</v>
      </c>
      <c r="C24" s="123" t="s">
        <v>1</v>
      </c>
      <c r="D24" s="194"/>
      <c r="E24" s="195">
        <f t="shared" si="0"/>
        <v>0</v>
      </c>
      <c r="F24" s="209"/>
      <c r="G24" s="210">
        <f t="shared" si="1"/>
        <v>0</v>
      </c>
      <c r="H24" s="199"/>
      <c r="I24" s="200">
        <f>H24*D4</f>
        <v>0</v>
      </c>
      <c r="J24" s="199"/>
      <c r="K24" s="201">
        <f>J24*D4</f>
        <v>0</v>
      </c>
      <c r="L24" s="199"/>
      <c r="M24" s="200">
        <f>L24*D4</f>
        <v>0</v>
      </c>
      <c r="N24" s="199"/>
      <c r="O24" s="201">
        <f>N24*D4</f>
        <v>0</v>
      </c>
      <c r="Q24" s="156" t="s">
        <v>9</v>
      </c>
      <c r="R24" s="173" t="s">
        <v>1</v>
      </c>
      <c r="S24" s="155" t="s">
        <v>96</v>
      </c>
      <c r="T24" s="176" t="s">
        <v>1</v>
      </c>
      <c r="U24" s="166"/>
      <c r="V24" s="176"/>
    </row>
    <row r="25" spans="1:22" ht="24.9" customHeight="1" x14ac:dyDescent="0.5">
      <c r="A25" s="53">
        <v>9</v>
      </c>
      <c r="B25" s="154" t="s">
        <v>67</v>
      </c>
      <c r="C25" s="123" t="s">
        <v>1</v>
      </c>
      <c r="D25" s="194"/>
      <c r="E25" s="195">
        <f t="shared" si="0"/>
        <v>0</v>
      </c>
      <c r="F25" s="209"/>
      <c r="G25" s="210">
        <f t="shared" si="1"/>
        <v>0</v>
      </c>
      <c r="H25" s="199"/>
      <c r="I25" s="200">
        <f>H25*D4</f>
        <v>0</v>
      </c>
      <c r="J25" s="199"/>
      <c r="K25" s="201">
        <f>J25*D4</f>
        <v>0</v>
      </c>
      <c r="L25" s="199"/>
      <c r="M25" s="200">
        <f>L25*D4</f>
        <v>0</v>
      </c>
      <c r="N25" s="199"/>
      <c r="O25" s="201">
        <f>N25*D4</f>
        <v>0</v>
      </c>
      <c r="Q25" s="155" t="s">
        <v>44</v>
      </c>
      <c r="R25" s="172" t="s">
        <v>1</v>
      </c>
      <c r="S25" s="155" t="s">
        <v>7</v>
      </c>
      <c r="T25" s="176" t="s">
        <v>1</v>
      </c>
      <c r="U25" s="166"/>
      <c r="V25" s="176"/>
    </row>
    <row r="26" spans="1:22" ht="24.9" customHeight="1" x14ac:dyDescent="0.5">
      <c r="A26" s="53">
        <v>10</v>
      </c>
      <c r="B26" s="154" t="s">
        <v>7</v>
      </c>
      <c r="C26" s="123" t="s">
        <v>1</v>
      </c>
      <c r="D26" s="194"/>
      <c r="E26" s="195">
        <f t="shared" si="0"/>
        <v>0</v>
      </c>
      <c r="F26" s="209"/>
      <c r="G26" s="210">
        <f t="shared" si="1"/>
        <v>0</v>
      </c>
      <c r="H26" s="199"/>
      <c r="I26" s="200">
        <f>H26*D4</f>
        <v>0</v>
      </c>
      <c r="J26" s="199"/>
      <c r="K26" s="201">
        <f>J26*D4</f>
        <v>0</v>
      </c>
      <c r="L26" s="199"/>
      <c r="M26" s="200">
        <f>L26*D4</f>
        <v>0</v>
      </c>
      <c r="N26" s="199"/>
      <c r="O26" s="201">
        <f>N26*D4</f>
        <v>0</v>
      </c>
      <c r="Q26" s="155" t="s">
        <v>45</v>
      </c>
      <c r="R26" s="172" t="s">
        <v>1</v>
      </c>
      <c r="S26" s="155" t="s">
        <v>75</v>
      </c>
      <c r="T26" s="176" t="s">
        <v>1</v>
      </c>
      <c r="U26" s="166"/>
      <c r="V26" s="176"/>
    </row>
    <row r="27" spans="1:22" ht="24.9" customHeight="1" x14ac:dyDescent="0.5">
      <c r="A27" s="53">
        <v>11</v>
      </c>
      <c r="B27" s="154" t="s">
        <v>172</v>
      </c>
      <c r="C27" s="123" t="s">
        <v>4</v>
      </c>
      <c r="D27" s="194"/>
      <c r="E27" s="195">
        <f t="shared" si="0"/>
        <v>0</v>
      </c>
      <c r="F27" s="209"/>
      <c r="G27" s="210">
        <f t="shared" si="1"/>
        <v>0</v>
      </c>
      <c r="H27" s="199"/>
      <c r="I27" s="200">
        <f>H27*D4</f>
        <v>0</v>
      </c>
      <c r="J27" s="199"/>
      <c r="K27" s="201">
        <f>J27*D4</f>
        <v>0</v>
      </c>
      <c r="L27" s="199"/>
      <c r="M27" s="200">
        <f>L27*D4</f>
        <v>0</v>
      </c>
      <c r="N27" s="199"/>
      <c r="O27" s="201">
        <f>N27*D4</f>
        <v>0</v>
      </c>
      <c r="Q27" s="155" t="s">
        <v>16</v>
      </c>
      <c r="R27" s="172" t="s">
        <v>1</v>
      </c>
      <c r="S27" s="155" t="s">
        <v>3</v>
      </c>
      <c r="T27" s="176" t="s">
        <v>1</v>
      </c>
      <c r="U27" s="165"/>
      <c r="V27" s="177"/>
    </row>
    <row r="28" spans="1:22" ht="24.9" customHeight="1" x14ac:dyDescent="0.5">
      <c r="A28" s="53">
        <v>12</v>
      </c>
      <c r="B28" s="154" t="s">
        <v>180</v>
      </c>
      <c r="C28" s="123" t="s">
        <v>1</v>
      </c>
      <c r="D28" s="194">
        <v>1.4999999999999999E-2</v>
      </c>
      <c r="E28" s="195">
        <f t="shared" si="0"/>
        <v>1.15E-2</v>
      </c>
      <c r="F28" s="209">
        <v>750</v>
      </c>
      <c r="G28" s="210">
        <f t="shared" si="1"/>
        <v>11.25</v>
      </c>
      <c r="H28" s="199">
        <v>5.0000000000000001E-4</v>
      </c>
      <c r="I28" s="200">
        <f>H28*D4</f>
        <v>1.15E-2</v>
      </c>
      <c r="J28" s="199"/>
      <c r="K28" s="201">
        <f>J28*D4</f>
        <v>0</v>
      </c>
      <c r="L28" s="199"/>
      <c r="M28" s="200">
        <f>L28*D4</f>
        <v>0</v>
      </c>
      <c r="N28" s="199"/>
      <c r="O28" s="201">
        <f>N28*D4</f>
        <v>0</v>
      </c>
      <c r="Q28" s="155" t="s">
        <v>36</v>
      </c>
      <c r="R28" s="172" t="s">
        <v>4</v>
      </c>
      <c r="S28" s="155" t="s">
        <v>32</v>
      </c>
      <c r="T28" s="176" t="s">
        <v>1</v>
      </c>
      <c r="U28" s="166"/>
      <c r="V28" s="176"/>
    </row>
    <row r="29" spans="1:22" ht="24.9" customHeight="1" x14ac:dyDescent="0.5">
      <c r="A29" s="53">
        <v>13</v>
      </c>
      <c r="B29" s="154" t="s">
        <v>19</v>
      </c>
      <c r="C29" s="123" t="s">
        <v>1</v>
      </c>
      <c r="D29" s="194"/>
      <c r="E29" s="195">
        <f t="shared" si="0"/>
        <v>0</v>
      </c>
      <c r="F29" s="209"/>
      <c r="G29" s="210">
        <f t="shared" si="1"/>
        <v>0</v>
      </c>
      <c r="H29" s="199"/>
      <c r="I29" s="200">
        <f>H29*D4</f>
        <v>0</v>
      </c>
      <c r="J29" s="199"/>
      <c r="K29" s="201">
        <f>J29*D4</f>
        <v>0</v>
      </c>
      <c r="L29" s="199"/>
      <c r="M29" s="200">
        <f>L29*D4</f>
        <v>0</v>
      </c>
      <c r="N29" s="199"/>
      <c r="O29" s="201">
        <f>N29*D4</f>
        <v>0</v>
      </c>
      <c r="Q29" s="155" t="s">
        <v>33</v>
      </c>
      <c r="R29" s="172" t="s">
        <v>1</v>
      </c>
      <c r="S29" s="155" t="s">
        <v>96</v>
      </c>
      <c r="T29" s="176" t="s">
        <v>1</v>
      </c>
      <c r="U29" s="165"/>
      <c r="V29" s="177"/>
    </row>
    <row r="30" spans="1:22" ht="24.9" customHeight="1" x14ac:dyDescent="0.5">
      <c r="A30" s="53">
        <v>14</v>
      </c>
      <c r="B30" s="154" t="s">
        <v>174</v>
      </c>
      <c r="C30" s="123" t="s">
        <v>1</v>
      </c>
      <c r="D30" s="194"/>
      <c r="E30" s="195">
        <f t="shared" si="0"/>
        <v>0</v>
      </c>
      <c r="F30" s="209"/>
      <c r="G30" s="210">
        <f t="shared" si="1"/>
        <v>0</v>
      </c>
      <c r="H30" s="199"/>
      <c r="I30" s="200">
        <f>H30*D4</f>
        <v>0</v>
      </c>
      <c r="J30" s="199"/>
      <c r="K30" s="201">
        <f>J30*D4</f>
        <v>0</v>
      </c>
      <c r="L30" s="199"/>
      <c r="M30" s="200">
        <f>L30*D4</f>
        <v>0</v>
      </c>
      <c r="N30" s="199"/>
      <c r="O30" s="201">
        <f>N30*D4</f>
        <v>0</v>
      </c>
      <c r="Q30" s="155" t="s">
        <v>84</v>
      </c>
      <c r="R30" s="172" t="s">
        <v>1</v>
      </c>
      <c r="S30" s="155" t="s">
        <v>41</v>
      </c>
      <c r="T30" s="176" t="s">
        <v>1</v>
      </c>
      <c r="U30" s="165"/>
      <c r="V30" s="177"/>
    </row>
    <row r="31" spans="1:22" ht="24.9" customHeight="1" x14ac:dyDescent="0.5">
      <c r="A31" s="53">
        <v>15</v>
      </c>
      <c r="B31" s="154" t="s">
        <v>16</v>
      </c>
      <c r="C31" s="123" t="s">
        <v>1</v>
      </c>
      <c r="D31" s="194"/>
      <c r="E31" s="195">
        <f t="shared" si="0"/>
        <v>0</v>
      </c>
      <c r="F31" s="209"/>
      <c r="G31" s="210">
        <f t="shared" si="1"/>
        <v>0</v>
      </c>
      <c r="H31" s="199"/>
      <c r="I31" s="200">
        <f>H31*D4</f>
        <v>0</v>
      </c>
      <c r="J31" s="199"/>
      <c r="K31" s="201">
        <f>J31*D4</f>
        <v>0</v>
      </c>
      <c r="L31" s="199"/>
      <c r="M31" s="200">
        <f>L31*D4</f>
        <v>0</v>
      </c>
      <c r="N31" s="199"/>
      <c r="O31" s="201">
        <f>N31*D4</f>
        <v>0</v>
      </c>
      <c r="Q31" s="156" t="s">
        <v>69</v>
      </c>
      <c r="R31" s="173" t="s">
        <v>1</v>
      </c>
      <c r="S31" s="155" t="s">
        <v>19</v>
      </c>
      <c r="T31" s="176" t="s">
        <v>1</v>
      </c>
      <c r="U31" s="166"/>
      <c r="V31" s="176"/>
    </row>
    <row r="32" spans="1:22" ht="24.9" customHeight="1" x14ac:dyDescent="0.5">
      <c r="A32" s="53">
        <v>16</v>
      </c>
      <c r="B32" s="154" t="s">
        <v>17</v>
      </c>
      <c r="C32" s="123" t="s">
        <v>1</v>
      </c>
      <c r="D32" s="194"/>
      <c r="E32" s="195">
        <f t="shared" si="0"/>
        <v>0</v>
      </c>
      <c r="F32" s="209"/>
      <c r="G32" s="210">
        <f t="shared" si="1"/>
        <v>0</v>
      </c>
      <c r="H32" s="199"/>
      <c r="I32" s="200">
        <f>H32*D4</f>
        <v>0</v>
      </c>
      <c r="J32" s="199"/>
      <c r="K32" s="201">
        <f>J32*D4</f>
        <v>0</v>
      </c>
      <c r="L32" s="199"/>
      <c r="M32" s="200">
        <f>L32*D4</f>
        <v>0</v>
      </c>
      <c r="N32" s="199"/>
      <c r="O32" s="201">
        <f>N32*D4</f>
        <v>0</v>
      </c>
      <c r="Q32" s="155" t="s">
        <v>13</v>
      </c>
      <c r="R32" s="172" t="s">
        <v>1</v>
      </c>
      <c r="S32" s="155" t="s">
        <v>118</v>
      </c>
      <c r="T32" s="176" t="s">
        <v>79</v>
      </c>
      <c r="U32" s="166"/>
      <c r="V32" s="176"/>
    </row>
    <row r="33" spans="1:22" ht="24.9" customHeight="1" x14ac:dyDescent="0.5">
      <c r="A33" s="53">
        <v>17</v>
      </c>
      <c r="B33" s="154" t="s">
        <v>18</v>
      </c>
      <c r="C33" s="123" t="s">
        <v>1</v>
      </c>
      <c r="D33" s="194"/>
      <c r="E33" s="195">
        <f t="shared" si="0"/>
        <v>0</v>
      </c>
      <c r="F33" s="209"/>
      <c r="G33" s="210">
        <f t="shared" si="1"/>
        <v>0</v>
      </c>
      <c r="H33" s="199"/>
      <c r="I33" s="200">
        <f>H33*D4</f>
        <v>0</v>
      </c>
      <c r="J33" s="199"/>
      <c r="K33" s="201">
        <f>J33*D4</f>
        <v>0</v>
      </c>
      <c r="L33" s="199"/>
      <c r="M33" s="200">
        <f>L33*D4</f>
        <v>0</v>
      </c>
      <c r="N33" s="199"/>
      <c r="O33" s="201">
        <f>N33*D4</f>
        <v>0</v>
      </c>
      <c r="Q33" s="155" t="s">
        <v>29</v>
      </c>
      <c r="R33" s="172" t="s">
        <v>1</v>
      </c>
      <c r="S33" s="155" t="s">
        <v>10</v>
      </c>
      <c r="T33" s="176" t="s">
        <v>1</v>
      </c>
      <c r="U33" s="167"/>
      <c r="V33" s="179"/>
    </row>
    <row r="34" spans="1:22" ht="24.9" customHeight="1" x14ac:dyDescent="0.5">
      <c r="A34" s="53">
        <v>18</v>
      </c>
      <c r="B34" s="154" t="s">
        <v>183</v>
      </c>
      <c r="C34" s="123" t="s">
        <v>1</v>
      </c>
      <c r="D34" s="194"/>
      <c r="E34" s="195">
        <f t="shared" si="0"/>
        <v>0</v>
      </c>
      <c r="F34" s="209"/>
      <c r="G34" s="210">
        <f t="shared" si="1"/>
        <v>0</v>
      </c>
      <c r="H34" s="199"/>
      <c r="I34" s="200">
        <f>H34*D4</f>
        <v>0</v>
      </c>
      <c r="J34" s="199"/>
      <c r="K34" s="201">
        <f>J34*D4</f>
        <v>0</v>
      </c>
      <c r="L34" s="199"/>
      <c r="M34" s="200">
        <f>L34*D4</f>
        <v>0</v>
      </c>
      <c r="N34" s="199"/>
      <c r="O34" s="201">
        <f>N34*D4</f>
        <v>0</v>
      </c>
      <c r="Q34" s="155" t="s">
        <v>39</v>
      </c>
      <c r="R34" s="172" t="s">
        <v>1</v>
      </c>
      <c r="S34" s="155" t="s">
        <v>5</v>
      </c>
      <c r="T34" s="176" t="s">
        <v>1</v>
      </c>
      <c r="U34" s="168"/>
      <c r="V34" s="179"/>
    </row>
    <row r="35" spans="1:22" ht="24.9" customHeight="1" x14ac:dyDescent="0.5">
      <c r="A35" s="53">
        <v>19</v>
      </c>
      <c r="B35" s="154" t="s">
        <v>192</v>
      </c>
      <c r="C35" s="123" t="s">
        <v>1</v>
      </c>
      <c r="D35" s="194"/>
      <c r="E35" s="195">
        <f t="shared" si="0"/>
        <v>0</v>
      </c>
      <c r="F35" s="209"/>
      <c r="G35" s="210">
        <f t="shared" si="1"/>
        <v>0</v>
      </c>
      <c r="H35" s="199"/>
      <c r="I35" s="200">
        <f>H35*D4</f>
        <v>0</v>
      </c>
      <c r="J35" s="199"/>
      <c r="K35" s="201">
        <f>J35*D4</f>
        <v>0</v>
      </c>
      <c r="L35" s="199"/>
      <c r="M35" s="200">
        <f>L35*D4</f>
        <v>0</v>
      </c>
      <c r="N35" s="199"/>
      <c r="O35" s="201">
        <f>N35*D4</f>
        <v>0</v>
      </c>
      <c r="Q35" s="155" t="s">
        <v>40</v>
      </c>
      <c r="R35" s="172" t="s">
        <v>1</v>
      </c>
      <c r="S35" s="155" t="s">
        <v>30</v>
      </c>
      <c r="T35" s="176" t="s">
        <v>1</v>
      </c>
      <c r="U35" s="168"/>
      <c r="V35" s="180"/>
    </row>
    <row r="36" spans="1:22" ht="24.9" customHeight="1" x14ac:dyDescent="0.5">
      <c r="A36" s="53">
        <v>20</v>
      </c>
      <c r="B36" s="154" t="s">
        <v>15</v>
      </c>
      <c r="C36" s="123" t="s">
        <v>1</v>
      </c>
      <c r="D36" s="194"/>
      <c r="E36" s="195">
        <f t="shared" si="0"/>
        <v>0</v>
      </c>
      <c r="F36" s="209"/>
      <c r="G36" s="210">
        <f t="shared" si="1"/>
        <v>0</v>
      </c>
      <c r="H36" s="199"/>
      <c r="I36" s="200">
        <f>H36*D4</f>
        <v>0</v>
      </c>
      <c r="J36" s="199"/>
      <c r="K36" s="201">
        <f>J36*D4</f>
        <v>0</v>
      </c>
      <c r="L36" s="199"/>
      <c r="M36" s="200">
        <f>L36*D4</f>
        <v>0</v>
      </c>
      <c r="N36" s="199"/>
      <c r="O36" s="201">
        <f>N36*D4</f>
        <v>0</v>
      </c>
      <c r="Q36" s="155" t="s">
        <v>25</v>
      </c>
      <c r="R36" s="172" t="s">
        <v>1</v>
      </c>
      <c r="S36" s="155" t="s">
        <v>48</v>
      </c>
      <c r="T36" s="176" t="s">
        <v>1</v>
      </c>
      <c r="U36" s="168"/>
      <c r="V36" s="180"/>
    </row>
    <row r="37" spans="1:22" ht="24.9" customHeight="1" x14ac:dyDescent="0.5">
      <c r="A37" s="53">
        <v>21</v>
      </c>
      <c r="B37" s="154" t="s">
        <v>175</v>
      </c>
      <c r="C37" s="123" t="s">
        <v>1</v>
      </c>
      <c r="D37" s="194">
        <v>0.4</v>
      </c>
      <c r="E37" s="195">
        <f t="shared" si="0"/>
        <v>0.39100000000000001</v>
      </c>
      <c r="F37" s="209">
        <v>910</v>
      </c>
      <c r="G37" s="210">
        <f t="shared" si="1"/>
        <v>364</v>
      </c>
      <c r="H37" s="199">
        <v>7.0000000000000001E-3</v>
      </c>
      <c r="I37" s="200">
        <f>H37*D4</f>
        <v>0.161</v>
      </c>
      <c r="J37" s="199">
        <v>0.01</v>
      </c>
      <c r="K37" s="201">
        <f>J37*D4</f>
        <v>0.23</v>
      </c>
      <c r="L37" s="199"/>
      <c r="M37" s="200">
        <f>L37*D4</f>
        <v>0</v>
      </c>
      <c r="N37" s="199"/>
      <c r="O37" s="201">
        <f>N37*D4</f>
        <v>0</v>
      </c>
      <c r="Q37" s="155" t="s">
        <v>67</v>
      </c>
      <c r="R37" s="172" t="s">
        <v>1</v>
      </c>
      <c r="S37" s="155" t="s">
        <v>55</v>
      </c>
      <c r="T37" s="176" t="s">
        <v>1</v>
      </c>
      <c r="U37" s="168"/>
      <c r="V37" s="180"/>
    </row>
    <row r="38" spans="1:22" ht="24.9" customHeight="1" x14ac:dyDescent="0.5">
      <c r="A38" s="53">
        <v>22</v>
      </c>
      <c r="B38" s="154" t="s">
        <v>176</v>
      </c>
      <c r="C38" s="123" t="s">
        <v>1</v>
      </c>
      <c r="D38" s="194"/>
      <c r="E38" s="195">
        <f t="shared" si="0"/>
        <v>0</v>
      </c>
      <c r="F38" s="209"/>
      <c r="G38" s="210">
        <f t="shared" si="1"/>
        <v>0</v>
      </c>
      <c r="H38" s="199"/>
      <c r="I38" s="200">
        <f>H38*D4</f>
        <v>0</v>
      </c>
      <c r="J38" s="199"/>
      <c r="K38" s="201">
        <f>J38*D4</f>
        <v>0</v>
      </c>
      <c r="L38" s="199"/>
      <c r="M38" s="200">
        <f>L38*D4</f>
        <v>0</v>
      </c>
      <c r="N38" s="199"/>
      <c r="O38" s="201">
        <f>N38*D4</f>
        <v>0</v>
      </c>
      <c r="Q38" s="155" t="s">
        <v>26</v>
      </c>
      <c r="R38" s="172" t="s">
        <v>1</v>
      </c>
      <c r="S38" s="155" t="s">
        <v>14</v>
      </c>
      <c r="T38" s="176" t="s">
        <v>1</v>
      </c>
      <c r="U38" s="169"/>
      <c r="V38" s="181"/>
    </row>
    <row r="39" spans="1:22" ht="24.9" customHeight="1" x14ac:dyDescent="0.5">
      <c r="A39" s="53">
        <v>23</v>
      </c>
      <c r="B39" s="154" t="s">
        <v>196</v>
      </c>
      <c r="C39" s="123" t="s">
        <v>1</v>
      </c>
      <c r="D39" s="194">
        <v>2.2999999999999998</v>
      </c>
      <c r="E39" s="195">
        <f t="shared" si="0"/>
        <v>2.3000000000000003</v>
      </c>
      <c r="F39" s="209">
        <v>240</v>
      </c>
      <c r="G39" s="210">
        <f t="shared" si="1"/>
        <v>552</v>
      </c>
      <c r="H39" s="199">
        <v>0.1</v>
      </c>
      <c r="I39" s="202">
        <f>H39*D4</f>
        <v>2.3000000000000003</v>
      </c>
      <c r="J39" s="199"/>
      <c r="K39" s="203">
        <f>J39*D4</f>
        <v>0</v>
      </c>
      <c r="L39" s="199"/>
      <c r="M39" s="202">
        <f>L39*D4</f>
        <v>0</v>
      </c>
      <c r="N39" s="199"/>
      <c r="O39" s="203">
        <f>N39*D5</f>
        <v>0</v>
      </c>
      <c r="Q39" s="155" t="s">
        <v>97</v>
      </c>
      <c r="R39" s="172" t="s">
        <v>1</v>
      </c>
      <c r="S39" s="155" t="s">
        <v>37</v>
      </c>
      <c r="T39" s="176" t="s">
        <v>1</v>
      </c>
      <c r="U39" s="169"/>
      <c r="V39" s="181"/>
    </row>
    <row r="40" spans="1:22" ht="24.9" customHeight="1" x14ac:dyDescent="0.5">
      <c r="A40" s="53">
        <v>24</v>
      </c>
      <c r="B40" s="154" t="s">
        <v>194</v>
      </c>
      <c r="C40" s="123" t="s">
        <v>1</v>
      </c>
      <c r="D40" s="194"/>
      <c r="E40" s="195">
        <f t="shared" si="0"/>
        <v>0</v>
      </c>
      <c r="F40" s="209"/>
      <c r="G40" s="210">
        <f t="shared" si="1"/>
        <v>0</v>
      </c>
      <c r="H40" s="199"/>
      <c r="I40" s="202">
        <f>H40*D4</f>
        <v>0</v>
      </c>
      <c r="J40" s="199"/>
      <c r="K40" s="203">
        <f>J40*D4</f>
        <v>0</v>
      </c>
      <c r="L40" s="199"/>
      <c r="M40" s="202">
        <f>L40*D4</f>
        <v>0</v>
      </c>
      <c r="N40" s="199"/>
      <c r="O40" s="203">
        <f>N40*D4</f>
        <v>0</v>
      </c>
      <c r="Q40" s="155" t="s">
        <v>129</v>
      </c>
      <c r="R40" s="172" t="s">
        <v>1</v>
      </c>
      <c r="S40" s="155" t="s">
        <v>6</v>
      </c>
      <c r="T40" s="176" t="s">
        <v>1</v>
      </c>
      <c r="U40" s="169"/>
      <c r="V40" s="181"/>
    </row>
    <row r="41" spans="1:22" ht="24.9" customHeight="1" x14ac:dyDescent="0.5">
      <c r="A41" s="53">
        <v>25</v>
      </c>
      <c r="B41" s="154" t="s">
        <v>37</v>
      </c>
      <c r="C41" s="123" t="s">
        <v>1</v>
      </c>
      <c r="D41" s="194"/>
      <c r="E41" s="195">
        <f t="shared" si="0"/>
        <v>0</v>
      </c>
      <c r="F41" s="209"/>
      <c r="G41" s="210">
        <f t="shared" si="1"/>
        <v>0</v>
      </c>
      <c r="H41" s="199"/>
      <c r="I41" s="202">
        <f>H41*D4</f>
        <v>0</v>
      </c>
      <c r="J41" s="199"/>
      <c r="K41" s="203">
        <f>J41*D4</f>
        <v>0</v>
      </c>
      <c r="L41" s="199"/>
      <c r="M41" s="202">
        <f>L41*D4</f>
        <v>0</v>
      </c>
      <c r="N41" s="199"/>
      <c r="O41" s="203">
        <f>N41*D4</f>
        <v>0</v>
      </c>
      <c r="Q41" s="155" t="s">
        <v>21</v>
      </c>
      <c r="R41" s="172" t="s">
        <v>1</v>
      </c>
      <c r="S41" s="155" t="s">
        <v>72</v>
      </c>
      <c r="T41" s="176" t="s">
        <v>1</v>
      </c>
      <c r="U41" s="169"/>
      <c r="V41" s="181"/>
    </row>
    <row r="42" spans="1:22" ht="24.9" customHeight="1" x14ac:dyDescent="0.5">
      <c r="A42" s="53">
        <v>26</v>
      </c>
      <c r="B42" s="154" t="s">
        <v>66</v>
      </c>
      <c r="C42" s="123" t="s">
        <v>1</v>
      </c>
      <c r="D42" s="194"/>
      <c r="E42" s="195">
        <f t="shared" si="0"/>
        <v>0</v>
      </c>
      <c r="F42" s="209"/>
      <c r="G42" s="210">
        <f t="shared" si="1"/>
        <v>0</v>
      </c>
      <c r="H42" s="199"/>
      <c r="I42" s="202">
        <f>H42*D4</f>
        <v>0</v>
      </c>
      <c r="J42" s="199"/>
      <c r="K42" s="203">
        <f>J42*D4</f>
        <v>0</v>
      </c>
      <c r="L42" s="199"/>
      <c r="M42" s="202">
        <f>L42*D4</f>
        <v>0</v>
      </c>
      <c r="N42" s="199"/>
      <c r="O42" s="203">
        <f>N42*D4</f>
        <v>0</v>
      </c>
      <c r="Q42" s="155" t="s">
        <v>86</v>
      </c>
      <c r="R42" s="172" t="s">
        <v>1</v>
      </c>
      <c r="S42" s="155" t="s">
        <v>2</v>
      </c>
      <c r="T42" s="176" t="s">
        <v>1</v>
      </c>
      <c r="U42" s="169"/>
      <c r="V42" s="181"/>
    </row>
    <row r="43" spans="1:22" ht="24.9" customHeight="1" x14ac:dyDescent="0.5">
      <c r="A43" s="53">
        <v>27</v>
      </c>
      <c r="B43" s="154" t="s">
        <v>177</v>
      </c>
      <c r="C43" s="123" t="s">
        <v>53</v>
      </c>
      <c r="D43" s="194">
        <v>23</v>
      </c>
      <c r="E43" s="195">
        <f t="shared" si="0"/>
        <v>23</v>
      </c>
      <c r="F43" s="209">
        <v>14</v>
      </c>
      <c r="G43" s="210">
        <f t="shared" si="1"/>
        <v>322</v>
      </c>
      <c r="H43" s="199">
        <v>1</v>
      </c>
      <c r="I43" s="202">
        <f>H43*D4</f>
        <v>23</v>
      </c>
      <c r="J43" s="199"/>
      <c r="K43" s="203">
        <f>J43*D4</f>
        <v>0</v>
      </c>
      <c r="L43" s="199"/>
      <c r="M43" s="202">
        <f>L43*D4</f>
        <v>0</v>
      </c>
      <c r="N43" s="199"/>
      <c r="O43" s="203">
        <f>N43*D4</f>
        <v>0</v>
      </c>
      <c r="Q43" s="155" t="s">
        <v>52</v>
      </c>
      <c r="R43" s="172" t="s">
        <v>1</v>
      </c>
      <c r="S43" s="155" t="s">
        <v>66</v>
      </c>
      <c r="T43" s="176" t="s">
        <v>1</v>
      </c>
      <c r="U43" s="169"/>
      <c r="V43" s="181"/>
    </row>
    <row r="44" spans="1:22" ht="24.9" customHeight="1" x14ac:dyDescent="0.5">
      <c r="A44" s="53">
        <v>28</v>
      </c>
      <c r="B44" s="154" t="s">
        <v>166</v>
      </c>
      <c r="C44" s="123" t="s">
        <v>1</v>
      </c>
      <c r="D44" s="194">
        <v>0.25</v>
      </c>
      <c r="E44" s="195">
        <f t="shared" si="0"/>
        <v>0.23</v>
      </c>
      <c r="F44" s="209">
        <v>105</v>
      </c>
      <c r="G44" s="210">
        <f t="shared" si="1"/>
        <v>26.25</v>
      </c>
      <c r="H44" s="199">
        <v>0.01</v>
      </c>
      <c r="I44" s="202">
        <f>H44*D4</f>
        <v>0.23</v>
      </c>
      <c r="J44" s="199"/>
      <c r="K44" s="203">
        <f>J44*D4</f>
        <v>0</v>
      </c>
      <c r="L44" s="199"/>
      <c r="M44" s="202">
        <f>L44*D4</f>
        <v>0</v>
      </c>
      <c r="N44" s="199"/>
      <c r="O44" s="203">
        <f>N44*D4</f>
        <v>0</v>
      </c>
      <c r="Q44" s="155" t="s">
        <v>12</v>
      </c>
      <c r="R44" s="172" t="s">
        <v>1</v>
      </c>
      <c r="S44" s="155" t="s">
        <v>91</v>
      </c>
      <c r="T44" s="176" t="s">
        <v>1</v>
      </c>
      <c r="U44" s="169"/>
      <c r="V44" s="181"/>
    </row>
    <row r="45" spans="1:22" ht="24.9" customHeight="1" x14ac:dyDescent="0.5">
      <c r="A45" s="53">
        <v>29</v>
      </c>
      <c r="B45" s="154" t="s">
        <v>118</v>
      </c>
      <c r="C45" s="123" t="s">
        <v>1</v>
      </c>
      <c r="D45" s="194"/>
      <c r="E45" s="195">
        <f t="shared" si="0"/>
        <v>0</v>
      </c>
      <c r="F45" s="209"/>
      <c r="G45" s="210">
        <f t="shared" si="1"/>
        <v>0</v>
      </c>
      <c r="H45" s="199"/>
      <c r="I45" s="202">
        <f>H45*D4</f>
        <v>0</v>
      </c>
      <c r="J45" s="199"/>
      <c r="K45" s="203">
        <f>J45*D4</f>
        <v>0</v>
      </c>
      <c r="L45" s="199"/>
      <c r="M45" s="202">
        <f>L45*D4</f>
        <v>0</v>
      </c>
      <c r="N45" s="199"/>
      <c r="O45" s="203">
        <f>N45*D4</f>
        <v>0</v>
      </c>
      <c r="Q45" s="155" t="s">
        <v>11</v>
      </c>
      <c r="R45" s="172" t="s">
        <v>1</v>
      </c>
      <c r="S45" s="155" t="s">
        <v>93</v>
      </c>
      <c r="T45" s="176" t="s">
        <v>1</v>
      </c>
      <c r="U45" s="169"/>
      <c r="V45" s="181"/>
    </row>
    <row r="46" spans="1:22" ht="24.9" customHeight="1" x14ac:dyDescent="0.5">
      <c r="A46" s="53">
        <v>30</v>
      </c>
      <c r="B46" s="155" t="s">
        <v>181</v>
      </c>
      <c r="C46" s="123" t="s">
        <v>4</v>
      </c>
      <c r="D46" s="194">
        <v>3</v>
      </c>
      <c r="E46" s="195">
        <f t="shared" si="0"/>
        <v>2.99</v>
      </c>
      <c r="F46" s="209">
        <v>140</v>
      </c>
      <c r="G46" s="210">
        <f t="shared" si="1"/>
        <v>420</v>
      </c>
      <c r="H46" s="199">
        <v>0.13</v>
      </c>
      <c r="I46" s="202">
        <f>H46*D4</f>
        <v>2.99</v>
      </c>
      <c r="J46" s="199"/>
      <c r="K46" s="203">
        <f>J46*D4</f>
        <v>0</v>
      </c>
      <c r="L46" s="199"/>
      <c r="M46" s="202">
        <f>L46*D4</f>
        <v>0</v>
      </c>
      <c r="N46" s="199"/>
      <c r="O46" s="203">
        <f>N46*D4</f>
        <v>0</v>
      </c>
      <c r="Q46" s="155" t="s">
        <v>34</v>
      </c>
      <c r="R46" s="172" t="s">
        <v>1</v>
      </c>
      <c r="S46" s="155" t="s">
        <v>120</v>
      </c>
      <c r="T46" s="176" t="s">
        <v>1</v>
      </c>
      <c r="U46" s="169"/>
      <c r="V46" s="181"/>
    </row>
    <row r="47" spans="1:22" ht="24.9" customHeight="1" x14ac:dyDescent="0.5">
      <c r="A47" s="53">
        <v>31</v>
      </c>
      <c r="B47" s="155" t="s">
        <v>184</v>
      </c>
      <c r="C47" s="123" t="s">
        <v>1</v>
      </c>
      <c r="D47" s="194"/>
      <c r="E47" s="195">
        <f t="shared" si="0"/>
        <v>0</v>
      </c>
      <c r="F47" s="209"/>
      <c r="G47" s="210">
        <f t="shared" si="1"/>
        <v>0</v>
      </c>
      <c r="H47" s="199"/>
      <c r="I47" s="202">
        <f>H47*D4</f>
        <v>0</v>
      </c>
      <c r="J47" s="199"/>
      <c r="K47" s="203">
        <f>J47*D4</f>
        <v>0</v>
      </c>
      <c r="L47" s="199"/>
      <c r="M47" s="202">
        <f>L47*D4</f>
        <v>0</v>
      </c>
      <c r="N47" s="199"/>
      <c r="O47" s="203">
        <f>N47*D4</f>
        <v>0</v>
      </c>
      <c r="Q47" s="155" t="s">
        <v>35</v>
      </c>
      <c r="R47" s="172" t="s">
        <v>1</v>
      </c>
      <c r="S47" s="155" t="s">
        <v>15</v>
      </c>
      <c r="T47" s="176" t="s">
        <v>1</v>
      </c>
      <c r="U47" s="169"/>
      <c r="V47" s="181"/>
    </row>
    <row r="48" spans="1:22" ht="24.9" customHeight="1" x14ac:dyDescent="0.5">
      <c r="A48" s="53">
        <v>32</v>
      </c>
      <c r="B48" s="155" t="s">
        <v>182</v>
      </c>
      <c r="C48" s="123" t="s">
        <v>1</v>
      </c>
      <c r="D48" s="194"/>
      <c r="E48" s="195">
        <f t="shared" si="0"/>
        <v>0</v>
      </c>
      <c r="F48" s="209"/>
      <c r="G48" s="210">
        <f t="shared" si="1"/>
        <v>0</v>
      </c>
      <c r="H48" s="199"/>
      <c r="I48" s="202">
        <f>H48*D4</f>
        <v>0</v>
      </c>
      <c r="J48" s="199"/>
      <c r="K48" s="203">
        <f>J48*D4</f>
        <v>0</v>
      </c>
      <c r="L48" s="199"/>
      <c r="M48" s="202">
        <f>L48*D4</f>
        <v>0</v>
      </c>
      <c r="N48" s="199"/>
      <c r="O48" s="203">
        <f>N48*D4</f>
        <v>0</v>
      </c>
      <c r="Q48" s="155" t="s">
        <v>18</v>
      </c>
      <c r="R48" s="172" t="s">
        <v>4</v>
      </c>
      <c r="S48" s="155" t="s">
        <v>38</v>
      </c>
      <c r="T48" s="176" t="s">
        <v>53</v>
      </c>
      <c r="U48" s="169"/>
      <c r="V48" s="181"/>
    </row>
    <row r="49" spans="1:22" ht="24.9" customHeight="1" x14ac:dyDescent="0.5">
      <c r="A49" s="53">
        <v>33</v>
      </c>
      <c r="B49" s="154" t="s">
        <v>35</v>
      </c>
      <c r="C49" s="123" t="s">
        <v>1</v>
      </c>
      <c r="D49" s="194"/>
      <c r="E49" s="195">
        <f t="shared" si="0"/>
        <v>0</v>
      </c>
      <c r="F49" s="209"/>
      <c r="G49" s="210">
        <f t="shared" si="1"/>
        <v>0</v>
      </c>
      <c r="H49" s="199"/>
      <c r="I49" s="202">
        <f>H49*D4</f>
        <v>0</v>
      </c>
      <c r="J49" s="199"/>
      <c r="K49" s="203">
        <f>J49*D4</f>
        <v>0</v>
      </c>
      <c r="L49" s="199"/>
      <c r="M49" s="202">
        <f>L49*D4</f>
        <v>0</v>
      </c>
      <c r="N49" s="199"/>
      <c r="O49" s="203">
        <f>N49*D4</f>
        <v>0</v>
      </c>
      <c r="Q49" s="155" t="s">
        <v>28</v>
      </c>
      <c r="R49" s="172" t="s">
        <v>1</v>
      </c>
      <c r="S49" s="155"/>
      <c r="T49" s="176"/>
      <c r="U49" s="169"/>
      <c r="V49" s="181"/>
    </row>
    <row r="50" spans="1:22" ht="24.9" customHeight="1" x14ac:dyDescent="0.5">
      <c r="A50" s="53">
        <v>34</v>
      </c>
      <c r="B50" s="155" t="s">
        <v>190</v>
      </c>
      <c r="C50" s="123" t="s">
        <v>1</v>
      </c>
      <c r="D50" s="194">
        <v>1</v>
      </c>
      <c r="E50" s="195">
        <f t="shared" si="0"/>
        <v>0.98899999999999988</v>
      </c>
      <c r="F50" s="209">
        <v>66.8</v>
      </c>
      <c r="G50" s="210">
        <f t="shared" si="1"/>
        <v>66.8</v>
      </c>
      <c r="H50" s="199">
        <v>4.2999999999999997E-2</v>
      </c>
      <c r="I50" s="202">
        <f>H50*D4</f>
        <v>0.98899999999999988</v>
      </c>
      <c r="J50" s="199"/>
      <c r="K50" s="203">
        <f>J50*D4</f>
        <v>0</v>
      </c>
      <c r="L50" s="199"/>
      <c r="M50" s="202">
        <f>L50*D4</f>
        <v>0</v>
      </c>
      <c r="N50" s="199"/>
      <c r="O50" s="203">
        <f>N50*D4</f>
        <v>0</v>
      </c>
      <c r="Q50" s="155" t="s">
        <v>50</v>
      </c>
      <c r="R50" s="172" t="s">
        <v>1</v>
      </c>
      <c r="S50" s="155"/>
      <c r="T50" s="176"/>
      <c r="U50" s="169"/>
      <c r="V50" s="181"/>
    </row>
    <row r="51" spans="1:22" ht="24.9" customHeight="1" thickBot="1" x14ac:dyDescent="0.55000000000000004">
      <c r="A51" s="53">
        <v>35</v>
      </c>
      <c r="B51" s="155" t="s">
        <v>189</v>
      </c>
      <c r="C51" s="123" t="s">
        <v>1</v>
      </c>
      <c r="D51" s="194"/>
      <c r="E51" s="195">
        <f t="shared" si="0"/>
        <v>0</v>
      </c>
      <c r="F51" s="209"/>
      <c r="G51" s="210">
        <f t="shared" si="1"/>
        <v>0</v>
      </c>
      <c r="H51" s="199"/>
      <c r="I51" s="202">
        <f>H51*D4</f>
        <v>0</v>
      </c>
      <c r="J51" s="199"/>
      <c r="K51" s="203">
        <f>J51*D4</f>
        <v>0</v>
      </c>
      <c r="L51" s="199"/>
      <c r="M51" s="202">
        <f>L51*D4</f>
        <v>0</v>
      </c>
      <c r="N51" s="199"/>
      <c r="O51" s="203">
        <f>N51*D4</f>
        <v>0</v>
      </c>
      <c r="Q51" s="160" t="s">
        <v>47</v>
      </c>
      <c r="R51" s="174" t="s">
        <v>1</v>
      </c>
      <c r="S51" s="155"/>
      <c r="T51" s="176"/>
      <c r="U51" s="169"/>
      <c r="V51" s="181"/>
    </row>
    <row r="52" spans="1:22" s="151" customFormat="1" ht="23.1" customHeight="1" thickBot="1" x14ac:dyDescent="0.55000000000000004">
      <c r="A52" s="148"/>
      <c r="B52" s="149" t="s">
        <v>108</v>
      </c>
      <c r="C52" s="264" t="s">
        <v>169</v>
      </c>
      <c r="D52" s="265"/>
      <c r="E52" s="150" t="s">
        <v>107</v>
      </c>
      <c r="F52" s="267" t="s">
        <v>187</v>
      </c>
      <c r="G52" s="268"/>
      <c r="H52" s="266" t="s">
        <v>109</v>
      </c>
      <c r="I52" s="264"/>
      <c r="J52" s="264"/>
      <c r="K52" s="265"/>
      <c r="L52" s="266" t="s">
        <v>110</v>
      </c>
      <c r="M52" s="264"/>
      <c r="N52" s="267" t="s">
        <v>167</v>
      </c>
      <c r="O52" s="268"/>
      <c r="Q52" s="161" t="s">
        <v>46</v>
      </c>
      <c r="R52" s="146" t="s">
        <v>1</v>
      </c>
      <c r="S52" s="163"/>
      <c r="T52" s="147"/>
      <c r="U52" s="170"/>
      <c r="V52" s="143"/>
    </row>
    <row r="53" spans="1:22" s="4" customFormat="1" ht="9.6" customHeight="1" x14ac:dyDescent="0.3">
      <c r="A53" s="67"/>
      <c r="Q53" s="2"/>
      <c r="R53" s="2"/>
    </row>
    <row r="54" spans="1:22" s="4" customFormat="1" ht="9.6" customHeight="1" thickBot="1" x14ac:dyDescent="0.35">
      <c r="A54" s="67"/>
      <c r="Q54" s="2"/>
      <c r="R54" s="2"/>
    </row>
    <row r="55" spans="1:22" ht="24" customHeight="1" x14ac:dyDescent="0.5">
      <c r="A55" s="2"/>
      <c r="B55" s="242" t="s">
        <v>185</v>
      </c>
      <c r="C55" s="243"/>
      <c r="D55" s="236" t="s">
        <v>143</v>
      </c>
      <c r="E55" s="271">
        <f>E1</f>
        <v>98</v>
      </c>
      <c r="F55" s="124"/>
      <c r="G55" s="1"/>
      <c r="H55" s="221" t="s">
        <v>155</v>
      </c>
      <c r="I55" s="221"/>
      <c r="J55" s="221"/>
      <c r="K55" s="221"/>
      <c r="L55" s="221"/>
      <c r="M55" s="223" t="s">
        <v>64</v>
      </c>
      <c r="N55" s="223"/>
      <c r="O55" s="224"/>
      <c r="Q55" s="2"/>
    </row>
    <row r="56" spans="1:22" ht="14.4" customHeight="1" thickBot="1" x14ac:dyDescent="0.55000000000000004">
      <c r="A56" s="2"/>
      <c r="B56" s="244"/>
      <c r="C56" s="245"/>
      <c r="D56" s="237"/>
      <c r="E56" s="272"/>
      <c r="F56" s="125"/>
      <c r="G56" s="3"/>
      <c r="H56" s="222"/>
      <c r="I56" s="222"/>
      <c r="J56" s="222"/>
      <c r="K56" s="222"/>
      <c r="L56" s="222"/>
      <c r="M56" s="218" t="s">
        <v>145</v>
      </c>
      <c r="N56" s="290" t="str">
        <f>N2</f>
        <v>Коняшина Н.А.</v>
      </c>
      <c r="O56" s="291"/>
      <c r="Q56" s="2"/>
    </row>
    <row r="57" spans="1:22" ht="25.2" thickBot="1" x14ac:dyDescent="0.45">
      <c r="A57" s="2"/>
      <c r="B57" s="231" t="s">
        <v>140</v>
      </c>
      <c r="C57" s="232"/>
      <c r="D57" s="233" t="s">
        <v>178</v>
      </c>
      <c r="E57" s="234"/>
      <c r="F57" s="235"/>
      <c r="G57" s="130" t="s">
        <v>60</v>
      </c>
      <c r="H57" s="225" t="s">
        <v>200</v>
      </c>
      <c r="I57" s="226"/>
      <c r="J57" s="226"/>
      <c r="K57" s="226"/>
      <c r="L57" s="152" t="s">
        <v>186</v>
      </c>
      <c r="M57" s="218"/>
      <c r="N57" s="290"/>
      <c r="O57" s="291"/>
      <c r="Q57" s="2"/>
    </row>
    <row r="58" spans="1:22" ht="24" thickBot="1" x14ac:dyDescent="0.5">
      <c r="A58" s="2"/>
      <c r="B58" s="216" t="s">
        <v>121</v>
      </c>
      <c r="C58" s="217"/>
      <c r="D58" s="132"/>
      <c r="E58" s="6"/>
      <c r="F58" s="6"/>
      <c r="G58" s="138"/>
      <c r="H58" s="139"/>
      <c r="I58" s="139"/>
      <c r="J58" s="139"/>
      <c r="K58" s="139"/>
      <c r="L58" s="139"/>
      <c r="M58" s="134"/>
      <c r="N58" s="134"/>
      <c r="O58" s="135"/>
      <c r="Q58" s="2"/>
    </row>
    <row r="59" spans="1:22" ht="25.8" thickBot="1" x14ac:dyDescent="0.5">
      <c r="A59" s="2"/>
      <c r="B59" s="240" t="s">
        <v>0</v>
      </c>
      <c r="C59" s="241"/>
      <c r="D59" s="101"/>
      <c r="E59" s="72"/>
      <c r="F59" s="6"/>
      <c r="G59" s="230" t="s">
        <v>22</v>
      </c>
      <c r="H59" s="222"/>
      <c r="I59" s="222"/>
      <c r="J59" s="222"/>
      <c r="K59" s="222"/>
      <c r="L59" s="222"/>
      <c r="M59" s="134"/>
      <c r="N59" s="134"/>
      <c r="O59" s="135"/>
      <c r="Q59" s="2"/>
    </row>
    <row r="60" spans="1:22" ht="25.2" thickBot="1" x14ac:dyDescent="0.5">
      <c r="A60" s="2"/>
      <c r="B60" s="211" t="s">
        <v>138</v>
      </c>
      <c r="C60" s="212"/>
      <c r="D60" s="102" t="e">
        <f>G69/D59</f>
        <v>#DIV/0!</v>
      </c>
      <c r="E60" s="32"/>
      <c r="F60" s="33"/>
      <c r="G60" s="140"/>
      <c r="H60" s="141"/>
      <c r="I60" s="141"/>
      <c r="J60" s="141"/>
      <c r="K60" s="141"/>
      <c r="L60" s="141"/>
      <c r="M60" s="136"/>
      <c r="N60" s="136"/>
      <c r="O60" s="137"/>
      <c r="Q60" s="2"/>
    </row>
    <row r="61" spans="1:22" ht="25.2" thickBot="1" x14ac:dyDescent="0.5">
      <c r="A61" s="2"/>
      <c r="B61" s="211" t="s">
        <v>139</v>
      </c>
      <c r="C61" s="212"/>
      <c r="D61" s="102" t="e">
        <f>G71/D59</f>
        <v>#DIV/0!</v>
      </c>
      <c r="E61" s="32"/>
      <c r="F61" s="122"/>
      <c r="G61" s="128"/>
      <c r="H61" s="129"/>
      <c r="I61" s="129"/>
      <c r="J61" s="129"/>
      <c r="K61" s="129"/>
      <c r="L61" s="129"/>
      <c r="M61" s="126"/>
      <c r="N61" s="126"/>
      <c r="O61" s="127"/>
      <c r="Q61" s="2"/>
    </row>
    <row r="62" spans="1:22" ht="20.399999999999999" customHeight="1" thickBot="1" x14ac:dyDescent="0.3">
      <c r="A62" s="2"/>
      <c r="B62" s="273" t="s">
        <v>24</v>
      </c>
      <c r="C62" s="251" t="s">
        <v>23</v>
      </c>
      <c r="D62" s="216" t="s">
        <v>49</v>
      </c>
      <c r="E62" s="254"/>
      <c r="F62" s="248" t="s">
        <v>147</v>
      </c>
      <c r="G62" s="298" t="s">
        <v>153</v>
      </c>
      <c r="H62" s="294" t="s">
        <v>142</v>
      </c>
      <c r="I62" s="295"/>
      <c r="J62" s="295"/>
      <c r="K62" s="131" t="s">
        <v>148</v>
      </c>
      <c r="L62" s="292" t="s">
        <v>133</v>
      </c>
      <c r="M62" s="293"/>
      <c r="N62" s="293"/>
      <c r="O62" s="131" t="s">
        <v>148</v>
      </c>
      <c r="Q62" s="2"/>
    </row>
    <row r="63" spans="1:22" ht="18.899999999999999" customHeight="1" x14ac:dyDescent="0.35">
      <c r="A63" s="2"/>
      <c r="B63" s="274"/>
      <c r="C63" s="252"/>
      <c r="D63" s="248" t="s">
        <v>149</v>
      </c>
      <c r="E63" s="393" t="s">
        <v>131</v>
      </c>
      <c r="F63" s="249"/>
      <c r="G63" s="299"/>
      <c r="H63" s="262"/>
      <c r="I63" s="263"/>
      <c r="J63" s="263"/>
      <c r="K63" s="95"/>
      <c r="L63" s="262"/>
      <c r="M63" s="263"/>
      <c r="N63" s="263"/>
      <c r="O63" s="95"/>
      <c r="Q63" s="2"/>
    </row>
    <row r="64" spans="1:22" ht="18.899999999999999" customHeight="1" x14ac:dyDescent="0.35">
      <c r="A64" s="2"/>
      <c r="B64" s="274"/>
      <c r="C64" s="252"/>
      <c r="D64" s="249"/>
      <c r="E64" s="394"/>
      <c r="F64" s="249"/>
      <c r="G64" s="299"/>
      <c r="H64" s="246"/>
      <c r="I64" s="247"/>
      <c r="J64" s="247"/>
      <c r="K64" s="96"/>
      <c r="L64" s="246"/>
      <c r="M64" s="247"/>
      <c r="N64" s="247"/>
      <c r="O64" s="96"/>
      <c r="Q64" s="2"/>
    </row>
    <row r="65" spans="1:17" ht="19.2" x14ac:dyDescent="0.35">
      <c r="B65" s="274"/>
      <c r="C65" s="252"/>
      <c r="D65" s="249"/>
      <c r="E65" s="394"/>
      <c r="F65" s="249"/>
      <c r="G65" s="299"/>
      <c r="H65" s="246"/>
      <c r="I65" s="247"/>
      <c r="J65" s="247"/>
      <c r="K65" s="96"/>
      <c r="L65" s="246"/>
      <c r="M65" s="247"/>
      <c r="N65" s="247"/>
      <c r="O65" s="96"/>
    </row>
    <row r="66" spans="1:17" ht="19.2" x14ac:dyDescent="0.35">
      <c r="B66" s="274"/>
      <c r="C66" s="252"/>
      <c r="D66" s="249"/>
      <c r="E66" s="394"/>
      <c r="F66" s="249"/>
      <c r="G66" s="299"/>
      <c r="H66" s="246"/>
      <c r="I66" s="247"/>
      <c r="J66" s="247"/>
      <c r="K66" s="96"/>
      <c r="L66" s="246"/>
      <c r="M66" s="247"/>
      <c r="N66" s="247"/>
      <c r="O66" s="96"/>
    </row>
    <row r="67" spans="1:17" ht="19.2" x14ac:dyDescent="0.35">
      <c r="B67" s="274"/>
      <c r="C67" s="252"/>
      <c r="D67" s="249"/>
      <c r="E67" s="394"/>
      <c r="F67" s="249"/>
      <c r="G67" s="299"/>
      <c r="H67" s="246"/>
      <c r="I67" s="247"/>
      <c r="J67" s="247"/>
      <c r="K67" s="96"/>
      <c r="L67" s="246"/>
      <c r="M67" s="247"/>
      <c r="N67" s="247"/>
      <c r="O67" s="96"/>
    </row>
    <row r="68" spans="1:17" ht="19.8" thickBot="1" x14ac:dyDescent="0.4">
      <c r="B68" s="274"/>
      <c r="C68" s="252"/>
      <c r="D68" s="249"/>
      <c r="E68" s="394"/>
      <c r="F68" s="249"/>
      <c r="G68" s="300"/>
      <c r="H68" s="246"/>
      <c r="I68" s="247"/>
      <c r="J68" s="247"/>
      <c r="K68" s="97"/>
      <c r="L68" s="246"/>
      <c r="M68" s="247"/>
      <c r="N68" s="247"/>
      <c r="O68" s="97"/>
    </row>
    <row r="69" spans="1:17" x14ac:dyDescent="0.25">
      <c r="B69" s="274"/>
      <c r="C69" s="252"/>
      <c r="D69" s="249"/>
      <c r="E69" s="394"/>
      <c r="F69" s="249"/>
      <c r="G69" s="278">
        <f>SUM(G72:G105)</f>
        <v>0</v>
      </c>
      <c r="H69" s="276" t="s">
        <v>77</v>
      </c>
      <c r="I69" s="269" t="s">
        <v>78</v>
      </c>
      <c r="J69" s="276" t="s">
        <v>77</v>
      </c>
      <c r="K69" s="269" t="s">
        <v>78</v>
      </c>
      <c r="L69" s="287" t="s">
        <v>77</v>
      </c>
      <c r="M69" s="288" t="s">
        <v>78</v>
      </c>
      <c r="N69" s="287" t="s">
        <v>77</v>
      </c>
      <c r="O69" s="269" t="s">
        <v>78</v>
      </c>
    </row>
    <row r="70" spans="1:17" ht="36.9" customHeight="1" thickBot="1" x14ac:dyDescent="0.3">
      <c r="B70" s="275"/>
      <c r="C70" s="253"/>
      <c r="D70" s="250"/>
      <c r="E70" s="395"/>
      <c r="F70" s="250"/>
      <c r="G70" s="279"/>
      <c r="H70" s="277"/>
      <c r="I70" s="270"/>
      <c r="J70" s="277"/>
      <c r="K70" s="270"/>
      <c r="L70" s="277"/>
      <c r="M70" s="289"/>
      <c r="N70" s="277"/>
      <c r="O70" s="270"/>
    </row>
    <row r="71" spans="1:17" ht="24.9" customHeight="1" x14ac:dyDescent="0.5">
      <c r="B71" s="153" t="str">
        <f>B17</f>
        <v>ВОДА</v>
      </c>
      <c r="C71" s="133" t="str">
        <f>C17</f>
        <v>л</v>
      </c>
      <c r="D71" s="193"/>
      <c r="E71" s="195">
        <f>I71+K71+M71+O71</f>
        <v>0</v>
      </c>
      <c r="F71" s="207"/>
      <c r="G71" s="208">
        <f>D71*F71</f>
        <v>0</v>
      </c>
      <c r="H71" s="196"/>
      <c r="I71" s="197">
        <f>H71*D58</f>
        <v>0</v>
      </c>
      <c r="J71" s="196"/>
      <c r="K71" s="198">
        <f>J71*D58</f>
        <v>0</v>
      </c>
      <c r="L71" s="196"/>
      <c r="M71" s="197">
        <f>L71*D58</f>
        <v>0</v>
      </c>
      <c r="N71" s="196"/>
      <c r="O71" s="198">
        <f>N71*D58</f>
        <v>0</v>
      </c>
    </row>
    <row r="72" spans="1:17" ht="24.9" customHeight="1" x14ac:dyDescent="0.5">
      <c r="B72" s="185" t="str">
        <f>B18</f>
        <v>Кофейный напиток</v>
      </c>
      <c r="C72" s="186" t="str">
        <f>C18</f>
        <v>кг</v>
      </c>
      <c r="D72" s="194"/>
      <c r="E72" s="195">
        <f>I72+K72+M72+O72</f>
        <v>0</v>
      </c>
      <c r="F72" s="209"/>
      <c r="G72" s="210">
        <f>D72*F72</f>
        <v>0</v>
      </c>
      <c r="H72" s="199"/>
      <c r="I72" s="200">
        <f>H72*D58</f>
        <v>0</v>
      </c>
      <c r="J72" s="199"/>
      <c r="K72" s="201">
        <f>J72*D58</f>
        <v>0</v>
      </c>
      <c r="L72" s="199"/>
      <c r="M72" s="200">
        <f>L72*D58</f>
        <v>0</v>
      </c>
      <c r="N72" s="199"/>
      <c r="O72" s="201">
        <f>N72*D58</f>
        <v>0</v>
      </c>
    </row>
    <row r="73" spans="1:17" ht="24.9" customHeight="1" x14ac:dyDescent="0.5">
      <c r="B73" s="185" t="str">
        <f t="shared" ref="B73:C88" si="2">B19</f>
        <v>Крупа гречневая</v>
      </c>
      <c r="C73" s="186" t="str">
        <f t="shared" si="2"/>
        <v>кг</v>
      </c>
      <c r="D73" s="194"/>
      <c r="E73" s="195">
        <f t="shared" ref="E73:E105" si="3">I73+K73+M73+O73</f>
        <v>0</v>
      </c>
      <c r="F73" s="209"/>
      <c r="G73" s="210">
        <f>D73*F73</f>
        <v>0</v>
      </c>
      <c r="H73" s="199"/>
      <c r="I73" s="200">
        <f>H73*D58</f>
        <v>0</v>
      </c>
      <c r="J73" s="199"/>
      <c r="K73" s="201">
        <f>J73*D58</f>
        <v>0</v>
      </c>
      <c r="L73" s="199"/>
      <c r="M73" s="200">
        <f>L73*D58</f>
        <v>0</v>
      </c>
      <c r="N73" s="199"/>
      <c r="O73" s="201">
        <f>N73*D58</f>
        <v>0</v>
      </c>
    </row>
    <row r="74" spans="1:17" ht="24.9" customHeight="1" x14ac:dyDescent="0.5">
      <c r="B74" s="185" t="str">
        <f t="shared" si="2"/>
        <v>Крупа манная</v>
      </c>
      <c r="C74" s="186" t="str">
        <f t="shared" si="2"/>
        <v>кг</v>
      </c>
      <c r="D74" s="194"/>
      <c r="E74" s="195">
        <f t="shared" si="3"/>
        <v>0</v>
      </c>
      <c r="F74" s="209"/>
      <c r="G74" s="210">
        <f t="shared" ref="G74:G105" si="4">D74*F74</f>
        <v>0</v>
      </c>
      <c r="H74" s="199"/>
      <c r="I74" s="200">
        <f>H74*D58</f>
        <v>0</v>
      </c>
      <c r="J74" s="199"/>
      <c r="K74" s="201">
        <f>J74*D58</f>
        <v>0</v>
      </c>
      <c r="L74" s="199"/>
      <c r="M74" s="200">
        <f>L74*D58</f>
        <v>0</v>
      </c>
      <c r="N74" s="199"/>
      <c r="O74" s="201">
        <f>N74*D58</f>
        <v>0</v>
      </c>
    </row>
    <row r="75" spans="1:17" ht="24.9" customHeight="1" x14ac:dyDescent="0.5">
      <c r="B75" s="185" t="str">
        <f t="shared" si="2"/>
        <v>Макаронные изделия</v>
      </c>
      <c r="C75" s="186" t="str">
        <f t="shared" si="2"/>
        <v>кг</v>
      </c>
      <c r="D75" s="194"/>
      <c r="E75" s="195">
        <f t="shared" si="3"/>
        <v>0</v>
      </c>
      <c r="F75" s="209"/>
      <c r="G75" s="210">
        <f t="shared" si="4"/>
        <v>0</v>
      </c>
      <c r="H75" s="199"/>
      <c r="I75" s="200">
        <f>H75*D58</f>
        <v>0</v>
      </c>
      <c r="J75" s="199"/>
      <c r="K75" s="201">
        <f>J75*D58</f>
        <v>0</v>
      </c>
      <c r="L75" s="199"/>
      <c r="M75" s="200">
        <f>L75*D58</f>
        <v>0</v>
      </c>
      <c r="N75" s="199"/>
      <c r="O75" s="201">
        <f>N75*D58</f>
        <v>0</v>
      </c>
    </row>
    <row r="76" spans="1:17" ht="24.9" customHeight="1" x14ac:dyDescent="0.5">
      <c r="B76" s="185" t="str">
        <f t="shared" si="2"/>
        <v>Масло подсолнечное рафин.</v>
      </c>
      <c r="C76" s="186" t="str">
        <f t="shared" si="2"/>
        <v>л</v>
      </c>
      <c r="D76" s="194"/>
      <c r="E76" s="195">
        <f t="shared" si="3"/>
        <v>0</v>
      </c>
      <c r="F76" s="209"/>
      <c r="G76" s="210">
        <f t="shared" si="4"/>
        <v>0</v>
      </c>
      <c r="H76" s="199"/>
      <c r="I76" s="200">
        <f>H76*D58</f>
        <v>0</v>
      </c>
      <c r="J76" s="199"/>
      <c r="K76" s="201">
        <f>J76*D58</f>
        <v>0</v>
      </c>
      <c r="L76" s="199"/>
      <c r="M76" s="200">
        <f>L76*D58</f>
        <v>0</v>
      </c>
      <c r="N76" s="199"/>
      <c r="O76" s="201">
        <f>N76*D58</f>
        <v>0</v>
      </c>
    </row>
    <row r="77" spans="1:17" ht="24.9" customHeight="1" x14ac:dyDescent="0.5">
      <c r="A77" s="2"/>
      <c r="B77" s="185" t="str">
        <f t="shared" si="2"/>
        <v>Печенье песочно-сливочное</v>
      </c>
      <c r="C77" s="186" t="str">
        <f t="shared" si="2"/>
        <v>кг</v>
      </c>
      <c r="D77" s="194"/>
      <c r="E77" s="195">
        <f t="shared" si="3"/>
        <v>0</v>
      </c>
      <c r="F77" s="209"/>
      <c r="G77" s="210">
        <f t="shared" si="4"/>
        <v>0</v>
      </c>
      <c r="H77" s="199"/>
      <c r="I77" s="200">
        <f>H77*D58</f>
        <v>0</v>
      </c>
      <c r="J77" s="199"/>
      <c r="K77" s="201">
        <f>J77*D58</f>
        <v>0</v>
      </c>
      <c r="L77" s="199"/>
      <c r="M77" s="200">
        <f>L77*D58</f>
        <v>0</v>
      </c>
      <c r="N77" s="199"/>
      <c r="O77" s="201">
        <f>N77*D58</f>
        <v>0</v>
      </c>
      <c r="Q77" s="2"/>
    </row>
    <row r="78" spans="1:17" ht="24.9" customHeight="1" x14ac:dyDescent="0.5">
      <c r="A78" s="2"/>
      <c r="B78" s="185" t="str">
        <f t="shared" si="2"/>
        <v>Сосиска мясная</v>
      </c>
      <c r="C78" s="186" t="str">
        <f t="shared" si="2"/>
        <v>кг</v>
      </c>
      <c r="D78" s="194"/>
      <c r="E78" s="195">
        <f t="shared" si="3"/>
        <v>0</v>
      </c>
      <c r="F78" s="209"/>
      <c r="G78" s="210">
        <f t="shared" si="4"/>
        <v>0</v>
      </c>
      <c r="H78" s="199"/>
      <c r="I78" s="200">
        <f>H78*D58</f>
        <v>0</v>
      </c>
      <c r="J78" s="199"/>
      <c r="K78" s="201">
        <f>J78*D58</f>
        <v>0</v>
      </c>
      <c r="L78" s="199"/>
      <c r="M78" s="200">
        <f>L78*D58</f>
        <v>0</v>
      </c>
      <c r="N78" s="199"/>
      <c r="O78" s="201">
        <f>N78*D58</f>
        <v>0</v>
      </c>
      <c r="Q78" s="2"/>
    </row>
    <row r="79" spans="1:17" ht="24.9" customHeight="1" x14ac:dyDescent="0.5">
      <c r="A79" s="2"/>
      <c r="B79" s="185" t="str">
        <f t="shared" si="2"/>
        <v>Крупа пшеничная</v>
      </c>
      <c r="C79" s="186" t="str">
        <f t="shared" si="2"/>
        <v>кг</v>
      </c>
      <c r="D79" s="194"/>
      <c r="E79" s="195">
        <f t="shared" si="3"/>
        <v>0</v>
      </c>
      <c r="F79" s="209"/>
      <c r="G79" s="210">
        <f t="shared" si="4"/>
        <v>0</v>
      </c>
      <c r="H79" s="199"/>
      <c r="I79" s="200">
        <f>H79*D58</f>
        <v>0</v>
      </c>
      <c r="J79" s="199"/>
      <c r="K79" s="201">
        <f>J79*D58</f>
        <v>0</v>
      </c>
      <c r="L79" s="199"/>
      <c r="M79" s="200">
        <f>L79*D58</f>
        <v>0</v>
      </c>
      <c r="N79" s="199"/>
      <c r="O79" s="201">
        <f>N79*D58</f>
        <v>0</v>
      </c>
      <c r="Q79" s="2"/>
    </row>
    <row r="80" spans="1:17" ht="24.9" customHeight="1" x14ac:dyDescent="0.5">
      <c r="A80" s="2"/>
      <c r="B80" s="185" t="str">
        <f t="shared" si="2"/>
        <v>Рис</v>
      </c>
      <c r="C80" s="186" t="str">
        <f t="shared" si="2"/>
        <v>кг</v>
      </c>
      <c r="D80" s="194"/>
      <c r="E80" s="195">
        <f t="shared" si="3"/>
        <v>0</v>
      </c>
      <c r="F80" s="209"/>
      <c r="G80" s="210">
        <f t="shared" si="4"/>
        <v>0</v>
      </c>
      <c r="H80" s="199"/>
      <c r="I80" s="200">
        <f>H80*D58</f>
        <v>0</v>
      </c>
      <c r="J80" s="199"/>
      <c r="K80" s="201">
        <f>J80*D58</f>
        <v>0</v>
      </c>
      <c r="L80" s="199"/>
      <c r="M80" s="200">
        <f>L80*D58</f>
        <v>0</v>
      </c>
      <c r="N80" s="199"/>
      <c r="O80" s="201">
        <f>N80*D58</f>
        <v>0</v>
      </c>
      <c r="Q80" s="2"/>
    </row>
    <row r="81" spans="1:17" ht="24.9" customHeight="1" x14ac:dyDescent="0.5">
      <c r="A81" s="2"/>
      <c r="B81" s="185" t="str">
        <f t="shared" si="2"/>
        <v>Сок фруктово-ягодный</v>
      </c>
      <c r="C81" s="186" t="str">
        <f t="shared" si="2"/>
        <v>л</v>
      </c>
      <c r="D81" s="194"/>
      <c r="E81" s="195">
        <f t="shared" si="3"/>
        <v>0</v>
      </c>
      <c r="F81" s="209"/>
      <c r="G81" s="210">
        <f t="shared" si="4"/>
        <v>0</v>
      </c>
      <c r="H81" s="199"/>
      <c r="I81" s="200">
        <f>H81*D58</f>
        <v>0</v>
      </c>
      <c r="J81" s="199"/>
      <c r="K81" s="201">
        <f>J81*D58</f>
        <v>0</v>
      </c>
      <c r="L81" s="199"/>
      <c r="M81" s="200">
        <f>L81*D58</f>
        <v>0</v>
      </c>
      <c r="N81" s="199"/>
      <c r="O81" s="201">
        <f>N81*D58</f>
        <v>0</v>
      </c>
      <c r="Q81" s="2"/>
    </row>
    <row r="82" spans="1:17" ht="24.9" customHeight="1" x14ac:dyDescent="0.5">
      <c r="A82" s="2"/>
      <c r="B82" s="185" t="str">
        <f t="shared" si="2"/>
        <v>Чай черный</v>
      </c>
      <c r="C82" s="186" t="str">
        <f t="shared" si="2"/>
        <v>кг</v>
      </c>
      <c r="D82" s="194"/>
      <c r="E82" s="195">
        <f t="shared" si="3"/>
        <v>0</v>
      </c>
      <c r="F82" s="209"/>
      <c r="G82" s="210">
        <f t="shared" si="4"/>
        <v>0</v>
      </c>
      <c r="H82" s="199"/>
      <c r="I82" s="200">
        <f>H82*D58</f>
        <v>0</v>
      </c>
      <c r="J82" s="199"/>
      <c r="K82" s="201">
        <f>J82*D58</f>
        <v>0</v>
      </c>
      <c r="L82" s="199"/>
      <c r="M82" s="200">
        <f>L82*D58</f>
        <v>0</v>
      </c>
      <c r="N82" s="199"/>
      <c r="O82" s="201">
        <f>N82*D58</f>
        <v>0</v>
      </c>
      <c r="Q82" s="2"/>
    </row>
    <row r="83" spans="1:17" ht="24.9" customHeight="1" x14ac:dyDescent="0.5">
      <c r="A83" s="2"/>
      <c r="B83" s="185" t="str">
        <f t="shared" si="2"/>
        <v>Свекла</v>
      </c>
      <c r="C83" s="186" t="str">
        <f t="shared" si="2"/>
        <v>кг</v>
      </c>
      <c r="D83" s="194"/>
      <c r="E83" s="195">
        <f t="shared" si="3"/>
        <v>0</v>
      </c>
      <c r="F83" s="209"/>
      <c r="G83" s="210">
        <f t="shared" si="4"/>
        <v>0</v>
      </c>
      <c r="H83" s="199"/>
      <c r="I83" s="200">
        <f>H83*D58</f>
        <v>0</v>
      </c>
      <c r="J83" s="199"/>
      <c r="K83" s="201">
        <f>J83*D58</f>
        <v>0</v>
      </c>
      <c r="L83" s="199"/>
      <c r="M83" s="200">
        <f>L83*D58</f>
        <v>0</v>
      </c>
      <c r="N83" s="199"/>
      <c r="O83" s="201">
        <f>N83*D58</f>
        <v>0</v>
      </c>
      <c r="Q83" s="2"/>
    </row>
    <row r="84" spans="1:17" ht="24.9" customHeight="1" x14ac:dyDescent="0.5">
      <c r="B84" s="185" t="str">
        <f t="shared" si="2"/>
        <v>Капуста</v>
      </c>
      <c r="C84" s="186" t="str">
        <f t="shared" si="2"/>
        <v>кг</v>
      </c>
      <c r="D84" s="194"/>
      <c r="E84" s="195">
        <f t="shared" si="3"/>
        <v>0</v>
      </c>
      <c r="F84" s="209"/>
      <c r="G84" s="210">
        <f t="shared" si="4"/>
        <v>0</v>
      </c>
      <c r="H84" s="199"/>
      <c r="I84" s="200">
        <f>H84*D58</f>
        <v>0</v>
      </c>
      <c r="J84" s="199"/>
      <c r="K84" s="201">
        <f>J84*D58</f>
        <v>0</v>
      </c>
      <c r="L84" s="199"/>
      <c r="M84" s="200">
        <f>L84*D58</f>
        <v>0</v>
      </c>
      <c r="N84" s="199"/>
      <c r="O84" s="201">
        <f>N84*D58</f>
        <v>0</v>
      </c>
    </row>
    <row r="85" spans="1:17" ht="24.9" customHeight="1" x14ac:dyDescent="0.5">
      <c r="B85" s="185" t="str">
        <f t="shared" si="2"/>
        <v>Картофель</v>
      </c>
      <c r="C85" s="186" t="str">
        <f t="shared" si="2"/>
        <v>кг</v>
      </c>
      <c r="D85" s="194"/>
      <c r="E85" s="195">
        <f t="shared" si="3"/>
        <v>0</v>
      </c>
      <c r="F85" s="209"/>
      <c r="G85" s="210">
        <f t="shared" si="4"/>
        <v>0</v>
      </c>
      <c r="H85" s="199"/>
      <c r="I85" s="200">
        <f>H85*D58</f>
        <v>0</v>
      </c>
      <c r="J85" s="199"/>
      <c r="K85" s="201">
        <f>J85*D58</f>
        <v>0</v>
      </c>
      <c r="L85" s="199"/>
      <c r="M85" s="200">
        <f>L85*D58</f>
        <v>0</v>
      </c>
      <c r="N85" s="199"/>
      <c r="O85" s="201">
        <f>N85*D58</f>
        <v>0</v>
      </c>
    </row>
    <row r="86" spans="1:17" ht="24.9" customHeight="1" x14ac:dyDescent="0.5">
      <c r="B86" s="185" t="str">
        <f t="shared" si="2"/>
        <v>Лук</v>
      </c>
      <c r="C86" s="186" t="str">
        <f t="shared" si="2"/>
        <v>кг</v>
      </c>
      <c r="D86" s="194"/>
      <c r="E86" s="195">
        <f t="shared" si="3"/>
        <v>0</v>
      </c>
      <c r="F86" s="209"/>
      <c r="G86" s="210">
        <f t="shared" si="4"/>
        <v>0</v>
      </c>
      <c r="H86" s="199"/>
      <c r="I86" s="200">
        <f>H86*D58</f>
        <v>0</v>
      </c>
      <c r="J86" s="199"/>
      <c r="K86" s="201">
        <f>J86*D58</f>
        <v>0</v>
      </c>
      <c r="L86" s="199"/>
      <c r="M86" s="200">
        <f>L86*D58</f>
        <v>0</v>
      </c>
      <c r="N86" s="199"/>
      <c r="O86" s="201">
        <f>N86*D58</f>
        <v>0</v>
      </c>
    </row>
    <row r="87" spans="1:17" ht="24.9" customHeight="1" x14ac:dyDescent="0.5">
      <c r="B87" s="185" t="str">
        <f t="shared" si="2"/>
        <v>Морковь</v>
      </c>
      <c r="C87" s="186" t="str">
        <f t="shared" si="2"/>
        <v>кг</v>
      </c>
      <c r="D87" s="194"/>
      <c r="E87" s="195">
        <f t="shared" si="3"/>
        <v>0</v>
      </c>
      <c r="F87" s="209"/>
      <c r="G87" s="210">
        <f t="shared" si="4"/>
        <v>0</v>
      </c>
      <c r="H87" s="199"/>
      <c r="I87" s="200">
        <f>H87*D58</f>
        <v>0</v>
      </c>
      <c r="J87" s="199"/>
      <c r="K87" s="201">
        <f>J87*D58</f>
        <v>0</v>
      </c>
      <c r="L87" s="199"/>
      <c r="M87" s="200">
        <f>L87*D58</f>
        <v>0</v>
      </c>
      <c r="N87" s="199"/>
      <c r="O87" s="201">
        <f>N87*D58</f>
        <v>0</v>
      </c>
    </row>
    <row r="88" spans="1:17" ht="24.9" customHeight="1" x14ac:dyDescent="0.5">
      <c r="B88" s="185" t="str">
        <f t="shared" si="2"/>
        <v>Мука пшеничная</v>
      </c>
      <c r="C88" s="186" t="str">
        <f t="shared" si="2"/>
        <v>кг</v>
      </c>
      <c r="D88" s="194"/>
      <c r="E88" s="195">
        <f t="shared" si="3"/>
        <v>0</v>
      </c>
      <c r="F88" s="209"/>
      <c r="G88" s="210">
        <f t="shared" si="4"/>
        <v>0</v>
      </c>
      <c r="H88" s="199"/>
      <c r="I88" s="200">
        <f>H88*D58</f>
        <v>0</v>
      </c>
      <c r="J88" s="199"/>
      <c r="K88" s="201">
        <f>J88*D58</f>
        <v>0</v>
      </c>
      <c r="L88" s="199"/>
      <c r="M88" s="200">
        <f>L88*D58</f>
        <v>0</v>
      </c>
      <c r="N88" s="199"/>
      <c r="O88" s="201">
        <f>N88*D58</f>
        <v>0</v>
      </c>
    </row>
    <row r="89" spans="1:17" ht="24.9" customHeight="1" x14ac:dyDescent="0.5">
      <c r="B89" s="185" t="str">
        <f t="shared" ref="B89:C104" si="5">B35</f>
        <v>Огурец солёный(конс.)</v>
      </c>
      <c r="C89" s="186" t="str">
        <f t="shared" si="5"/>
        <v>кг</v>
      </c>
      <c r="D89" s="194"/>
      <c r="E89" s="195">
        <f t="shared" si="3"/>
        <v>0</v>
      </c>
      <c r="F89" s="209"/>
      <c r="G89" s="210">
        <f t="shared" si="4"/>
        <v>0</v>
      </c>
      <c r="H89" s="199"/>
      <c r="I89" s="200">
        <f>H89*D58</f>
        <v>0</v>
      </c>
      <c r="J89" s="199"/>
      <c r="K89" s="201">
        <f>J89*D58</f>
        <v>0</v>
      </c>
      <c r="L89" s="199"/>
      <c r="M89" s="200">
        <f>L89*D58</f>
        <v>0</v>
      </c>
      <c r="N89" s="199"/>
      <c r="O89" s="201">
        <f>N89*D58</f>
        <v>0</v>
      </c>
    </row>
    <row r="90" spans="1:17" ht="24.9" customHeight="1" x14ac:dyDescent="0.5">
      <c r="B90" s="185" t="str">
        <f t="shared" si="5"/>
        <v>Яблоки</v>
      </c>
      <c r="C90" s="186" t="str">
        <f t="shared" si="5"/>
        <v>кг</v>
      </c>
      <c r="D90" s="194"/>
      <c r="E90" s="195">
        <f t="shared" si="3"/>
        <v>0</v>
      </c>
      <c r="F90" s="209"/>
      <c r="G90" s="210">
        <f t="shared" si="4"/>
        <v>0</v>
      </c>
      <c r="H90" s="199"/>
      <c r="I90" s="200">
        <f>H90*D58</f>
        <v>0</v>
      </c>
      <c r="J90" s="199"/>
      <c r="K90" s="201">
        <f>J90*D58</f>
        <v>0</v>
      </c>
      <c r="L90" s="199"/>
      <c r="M90" s="200">
        <f>L90*D58</f>
        <v>0</v>
      </c>
      <c r="N90" s="199"/>
      <c r="O90" s="201">
        <f>N90*D58</f>
        <v>0</v>
      </c>
    </row>
    <row r="91" spans="1:17" ht="24.9" customHeight="1" x14ac:dyDescent="0.5">
      <c r="A91" s="2"/>
      <c r="B91" s="185" t="str">
        <f t="shared" si="5"/>
        <v>Масло сливочное 72,5%</v>
      </c>
      <c r="C91" s="186" t="str">
        <f t="shared" si="5"/>
        <v>кг</v>
      </c>
      <c r="D91" s="194"/>
      <c r="E91" s="195">
        <f t="shared" si="3"/>
        <v>0</v>
      </c>
      <c r="F91" s="209"/>
      <c r="G91" s="210">
        <f t="shared" si="4"/>
        <v>0</v>
      </c>
      <c r="H91" s="199"/>
      <c r="I91" s="200">
        <f>H91*D58</f>
        <v>0</v>
      </c>
      <c r="J91" s="199"/>
      <c r="K91" s="201">
        <f>J91*D58</f>
        <v>0</v>
      </c>
      <c r="L91" s="199"/>
      <c r="M91" s="200">
        <f>L91*D58</f>
        <v>0</v>
      </c>
      <c r="N91" s="199"/>
      <c r="O91" s="201">
        <f>N91*D58</f>
        <v>0</v>
      </c>
      <c r="Q91" s="2"/>
    </row>
    <row r="92" spans="1:17" ht="24.9" customHeight="1" x14ac:dyDescent="0.5">
      <c r="A92" s="2"/>
      <c r="B92" s="185" t="str">
        <f t="shared" si="5"/>
        <v>Минтай</v>
      </c>
      <c r="C92" s="186" t="str">
        <f t="shared" si="5"/>
        <v>кг</v>
      </c>
      <c r="D92" s="194"/>
      <c r="E92" s="195">
        <f t="shared" si="3"/>
        <v>0</v>
      </c>
      <c r="F92" s="209"/>
      <c r="G92" s="210">
        <f t="shared" si="4"/>
        <v>0</v>
      </c>
      <c r="H92" s="199"/>
      <c r="I92" s="200">
        <f>H92*D58</f>
        <v>0</v>
      </c>
      <c r="J92" s="199"/>
      <c r="K92" s="201">
        <f>J92*D58</f>
        <v>0</v>
      </c>
      <c r="L92" s="199"/>
      <c r="M92" s="200">
        <f>L92*D58</f>
        <v>0</v>
      </c>
      <c r="N92" s="199"/>
      <c r="O92" s="201">
        <f>N92*D58</f>
        <v>0</v>
      </c>
      <c r="Q92" s="2"/>
    </row>
    <row r="93" spans="1:17" ht="24.9" customHeight="1" x14ac:dyDescent="0.5">
      <c r="A93" s="2"/>
      <c r="B93" s="185" t="str">
        <f t="shared" si="5"/>
        <v>Рулет со сгущеным молоком</v>
      </c>
      <c r="C93" s="186" t="str">
        <f t="shared" si="5"/>
        <v>кг</v>
      </c>
      <c r="D93" s="194"/>
      <c r="E93" s="195">
        <f t="shared" si="3"/>
        <v>0</v>
      </c>
      <c r="F93" s="209"/>
      <c r="G93" s="210">
        <f t="shared" si="4"/>
        <v>0</v>
      </c>
      <c r="H93" s="199"/>
      <c r="I93" s="202">
        <f>H93*D58</f>
        <v>0</v>
      </c>
      <c r="J93" s="199"/>
      <c r="K93" s="203">
        <f>J93*D58</f>
        <v>0</v>
      </c>
      <c r="L93" s="199"/>
      <c r="M93" s="202">
        <f>L93*D58</f>
        <v>0</v>
      </c>
      <c r="N93" s="199"/>
      <c r="O93" s="203">
        <f>N93*D59</f>
        <v>0</v>
      </c>
      <c r="Q93" s="2"/>
    </row>
    <row r="94" spans="1:17" ht="24.9" customHeight="1" x14ac:dyDescent="0.5">
      <c r="A94" s="2"/>
      <c r="B94" s="185" t="str">
        <f t="shared" si="5"/>
        <v>Отдельные порц.части курин.</v>
      </c>
      <c r="C94" s="186" t="str">
        <f t="shared" si="5"/>
        <v>кг</v>
      </c>
      <c r="D94" s="194"/>
      <c r="E94" s="195">
        <f t="shared" si="3"/>
        <v>0</v>
      </c>
      <c r="F94" s="209"/>
      <c r="G94" s="210">
        <f t="shared" si="4"/>
        <v>0</v>
      </c>
      <c r="H94" s="199"/>
      <c r="I94" s="202">
        <f>H94*D58</f>
        <v>0</v>
      </c>
      <c r="J94" s="199"/>
      <c r="K94" s="203">
        <f>J94*D58</f>
        <v>0</v>
      </c>
      <c r="L94" s="199"/>
      <c r="M94" s="202">
        <f>L94*D58</f>
        <v>0</v>
      </c>
      <c r="N94" s="199"/>
      <c r="O94" s="203">
        <f>N94*D58</f>
        <v>0</v>
      </c>
      <c r="Q94" s="2"/>
    </row>
    <row r="95" spans="1:17" ht="24.9" customHeight="1" x14ac:dyDescent="0.5">
      <c r="A95" s="2"/>
      <c r="B95" s="185" t="str">
        <f t="shared" si="5"/>
        <v>Сыр твёрдый</v>
      </c>
      <c r="C95" s="186" t="str">
        <f t="shared" si="5"/>
        <v>кг</v>
      </c>
      <c r="D95" s="194"/>
      <c r="E95" s="195">
        <f t="shared" si="3"/>
        <v>0</v>
      </c>
      <c r="F95" s="209"/>
      <c r="G95" s="210">
        <f t="shared" si="4"/>
        <v>0</v>
      </c>
      <c r="H95" s="199"/>
      <c r="I95" s="202">
        <f>H95*D58</f>
        <v>0</v>
      </c>
      <c r="J95" s="199"/>
      <c r="K95" s="203">
        <f>J95*D58</f>
        <v>0</v>
      </c>
      <c r="L95" s="199"/>
      <c r="M95" s="202">
        <f>L95*D58</f>
        <v>0</v>
      </c>
      <c r="N95" s="199"/>
      <c r="O95" s="203">
        <f>N95*D58</f>
        <v>0</v>
      </c>
      <c r="Q95" s="2"/>
    </row>
    <row r="96" spans="1:17" ht="24.9" customHeight="1" x14ac:dyDescent="0.5">
      <c r="A96" s="2"/>
      <c r="B96" s="185" t="str">
        <f t="shared" si="5"/>
        <v>Филе куриное</v>
      </c>
      <c r="C96" s="186" t="str">
        <f t="shared" si="5"/>
        <v>кг</v>
      </c>
      <c r="D96" s="194"/>
      <c r="E96" s="195">
        <f t="shared" si="3"/>
        <v>0</v>
      </c>
      <c r="F96" s="209"/>
      <c r="G96" s="210">
        <f t="shared" si="4"/>
        <v>0</v>
      </c>
      <c r="H96" s="199"/>
      <c r="I96" s="202">
        <f>H96*D58</f>
        <v>0</v>
      </c>
      <c r="J96" s="199"/>
      <c r="K96" s="203">
        <f>J96*D58</f>
        <v>0</v>
      </c>
      <c r="L96" s="199"/>
      <c r="M96" s="202">
        <f>L96*D58</f>
        <v>0</v>
      </c>
      <c r="N96" s="199"/>
      <c r="O96" s="203">
        <f>N96*D58</f>
        <v>0</v>
      </c>
      <c r="Q96" s="2"/>
    </row>
    <row r="97" spans="1:17" ht="24.9" customHeight="1" x14ac:dyDescent="0.5">
      <c r="A97" s="2"/>
      <c r="B97" s="185" t="str">
        <f t="shared" si="5"/>
        <v>Яйца куриные</v>
      </c>
      <c r="C97" s="186" t="str">
        <f t="shared" si="5"/>
        <v>шт</v>
      </c>
      <c r="D97" s="194"/>
      <c r="E97" s="195">
        <f t="shared" si="3"/>
        <v>0</v>
      </c>
      <c r="F97" s="209"/>
      <c r="G97" s="210">
        <f t="shared" si="4"/>
        <v>0</v>
      </c>
      <c r="H97" s="199"/>
      <c r="I97" s="202">
        <f>H97*D58</f>
        <v>0</v>
      </c>
      <c r="J97" s="199"/>
      <c r="K97" s="203">
        <f>J97*D58</f>
        <v>0</v>
      </c>
      <c r="L97" s="199"/>
      <c r="M97" s="202">
        <f>L97*D58</f>
        <v>0</v>
      </c>
      <c r="N97" s="199"/>
      <c r="O97" s="203">
        <f>N97*D58</f>
        <v>0</v>
      </c>
      <c r="Q97" s="2"/>
    </row>
    <row r="98" spans="1:17" ht="24.9" customHeight="1" x14ac:dyDescent="0.5">
      <c r="A98" s="2"/>
      <c r="B98" s="185" t="str">
        <f t="shared" si="5"/>
        <v>Сахар</v>
      </c>
      <c r="C98" s="186" t="str">
        <f t="shared" si="5"/>
        <v>кг</v>
      </c>
      <c r="D98" s="194"/>
      <c r="E98" s="195">
        <f t="shared" si="3"/>
        <v>0</v>
      </c>
      <c r="F98" s="209"/>
      <c r="G98" s="210">
        <f t="shared" si="4"/>
        <v>0</v>
      </c>
      <c r="H98" s="199"/>
      <c r="I98" s="202">
        <f>H98*D58</f>
        <v>0</v>
      </c>
      <c r="J98" s="199"/>
      <c r="K98" s="203">
        <f>J98*D58</f>
        <v>0</v>
      </c>
      <c r="L98" s="199"/>
      <c r="M98" s="202">
        <f>L98*D58</f>
        <v>0</v>
      </c>
      <c r="N98" s="199"/>
      <c r="O98" s="203">
        <f>N98*D58</f>
        <v>0</v>
      </c>
      <c r="Q98" s="2"/>
    </row>
    <row r="99" spans="1:17" ht="24.9" customHeight="1" x14ac:dyDescent="0.5">
      <c r="A99" s="2"/>
      <c r="B99" s="185" t="str">
        <f t="shared" si="5"/>
        <v>Соль</v>
      </c>
      <c r="C99" s="186" t="str">
        <f t="shared" si="5"/>
        <v>кг</v>
      </c>
      <c r="D99" s="194"/>
      <c r="E99" s="195">
        <f t="shared" si="3"/>
        <v>0</v>
      </c>
      <c r="F99" s="209"/>
      <c r="G99" s="210">
        <f t="shared" si="4"/>
        <v>0</v>
      </c>
      <c r="H99" s="199"/>
      <c r="I99" s="202">
        <f>H99*D58</f>
        <v>0</v>
      </c>
      <c r="J99" s="199"/>
      <c r="K99" s="203">
        <f>J99*D58</f>
        <v>0</v>
      </c>
      <c r="L99" s="199"/>
      <c r="M99" s="202">
        <f>L99*D58</f>
        <v>0</v>
      </c>
      <c r="N99" s="199"/>
      <c r="O99" s="203">
        <f>N99*D58</f>
        <v>0</v>
      </c>
      <c r="Q99" s="2"/>
    </row>
    <row r="100" spans="1:17" ht="24.9" customHeight="1" x14ac:dyDescent="0.5">
      <c r="A100" s="2"/>
      <c r="B100" s="185" t="str">
        <f t="shared" si="5"/>
        <v>Молоко 2,6%</v>
      </c>
      <c r="C100" s="186" t="str">
        <f t="shared" si="5"/>
        <v>л</v>
      </c>
      <c r="D100" s="194"/>
      <c r="E100" s="195">
        <f t="shared" si="3"/>
        <v>0</v>
      </c>
      <c r="F100" s="209"/>
      <c r="G100" s="210">
        <f t="shared" si="4"/>
        <v>0</v>
      </c>
      <c r="H100" s="199"/>
      <c r="I100" s="202">
        <f>H100*D58</f>
        <v>0</v>
      </c>
      <c r="J100" s="199"/>
      <c r="K100" s="203">
        <f>J100*D58</f>
        <v>0</v>
      </c>
      <c r="L100" s="199"/>
      <c r="M100" s="202">
        <f>L100*D58</f>
        <v>0</v>
      </c>
      <c r="N100" s="199"/>
      <c r="O100" s="203">
        <f>N100*D58</f>
        <v>0</v>
      </c>
      <c r="Q100" s="2"/>
    </row>
    <row r="101" spans="1:17" ht="24.9" customHeight="1" x14ac:dyDescent="0.5">
      <c r="A101" s="2"/>
      <c r="B101" s="185" t="str">
        <f t="shared" si="5"/>
        <v>Сметана 15%</v>
      </c>
      <c r="C101" s="186" t="str">
        <f t="shared" si="5"/>
        <v>кг</v>
      </c>
      <c r="D101" s="194"/>
      <c r="E101" s="195">
        <f t="shared" si="3"/>
        <v>0</v>
      </c>
      <c r="F101" s="209"/>
      <c r="G101" s="210">
        <f t="shared" si="4"/>
        <v>0</v>
      </c>
      <c r="H101" s="199"/>
      <c r="I101" s="202">
        <f>H101*D58</f>
        <v>0</v>
      </c>
      <c r="J101" s="199"/>
      <c r="K101" s="203">
        <f>J101*D58</f>
        <v>0</v>
      </c>
      <c r="L101" s="199"/>
      <c r="M101" s="202">
        <f>L101*D58</f>
        <v>0</v>
      </c>
      <c r="N101" s="199"/>
      <c r="O101" s="203">
        <f>N101*D58</f>
        <v>0</v>
      </c>
      <c r="Q101" s="2"/>
    </row>
    <row r="102" spans="1:17" ht="24.9" customHeight="1" x14ac:dyDescent="0.5">
      <c r="A102" s="2"/>
      <c r="B102" s="185" t="str">
        <f t="shared" si="5"/>
        <v>Томатная паста</v>
      </c>
      <c r="C102" s="186" t="str">
        <f t="shared" si="5"/>
        <v>кг</v>
      </c>
      <c r="D102" s="194"/>
      <c r="E102" s="195">
        <f t="shared" si="3"/>
        <v>0</v>
      </c>
      <c r="F102" s="209"/>
      <c r="G102" s="210">
        <f t="shared" si="4"/>
        <v>0</v>
      </c>
      <c r="H102" s="199"/>
      <c r="I102" s="202">
        <f>H102*D58</f>
        <v>0</v>
      </c>
      <c r="J102" s="199"/>
      <c r="K102" s="203">
        <f>J102*D58</f>
        <v>0</v>
      </c>
      <c r="L102" s="199"/>
      <c r="M102" s="202">
        <f>L102*D58</f>
        <v>0</v>
      </c>
      <c r="N102" s="199"/>
      <c r="O102" s="203">
        <f>N102*D58</f>
        <v>0</v>
      </c>
      <c r="Q102" s="2"/>
    </row>
    <row r="103" spans="1:17" ht="24.9" customHeight="1" x14ac:dyDescent="0.5">
      <c r="A103" s="2"/>
      <c r="B103" s="185" t="str">
        <f t="shared" si="5"/>
        <v>Молоко сгущеное</v>
      </c>
      <c r="C103" s="186" t="str">
        <f t="shared" si="5"/>
        <v>кг</v>
      </c>
      <c r="D103" s="194"/>
      <c r="E103" s="195">
        <f t="shared" si="3"/>
        <v>0</v>
      </c>
      <c r="F103" s="209"/>
      <c r="G103" s="210">
        <f t="shared" si="4"/>
        <v>0</v>
      </c>
      <c r="H103" s="199"/>
      <c r="I103" s="202">
        <f>H103*D58</f>
        <v>0</v>
      </c>
      <c r="J103" s="199"/>
      <c r="K103" s="203">
        <f>J103*D58</f>
        <v>0</v>
      </c>
      <c r="L103" s="199"/>
      <c r="M103" s="202">
        <f>L103*D58</f>
        <v>0</v>
      </c>
      <c r="N103" s="199"/>
      <c r="O103" s="203">
        <f>N103*D58</f>
        <v>0</v>
      </c>
      <c r="Q103" s="2"/>
    </row>
    <row r="104" spans="1:17" ht="24.9" customHeight="1" x14ac:dyDescent="0.5">
      <c r="A104" s="2"/>
      <c r="B104" s="185" t="str">
        <f t="shared" si="5"/>
        <v>Хлеб пшеничный</v>
      </c>
      <c r="C104" s="186" t="str">
        <f t="shared" si="5"/>
        <v>кг</v>
      </c>
      <c r="D104" s="194"/>
      <c r="E104" s="195">
        <f t="shared" si="3"/>
        <v>0</v>
      </c>
      <c r="F104" s="209"/>
      <c r="G104" s="210">
        <f t="shared" si="4"/>
        <v>0</v>
      </c>
      <c r="H104" s="199"/>
      <c r="I104" s="202">
        <f>H104*D58</f>
        <v>0</v>
      </c>
      <c r="J104" s="199"/>
      <c r="K104" s="203">
        <f>J104*D58</f>
        <v>0</v>
      </c>
      <c r="L104" s="199"/>
      <c r="M104" s="202">
        <f>L104*D58</f>
        <v>0</v>
      </c>
      <c r="N104" s="199"/>
      <c r="O104" s="203">
        <f>N104*D58</f>
        <v>0</v>
      </c>
      <c r="Q104" s="2"/>
    </row>
    <row r="105" spans="1:17" ht="24.9" customHeight="1" thickBot="1" x14ac:dyDescent="0.55000000000000004">
      <c r="A105" s="2"/>
      <c r="B105" s="185" t="str">
        <f>B51</f>
        <v>Икра кабачковая (конс.)</v>
      </c>
      <c r="C105" s="186" t="str">
        <f>C51</f>
        <v>кг</v>
      </c>
      <c r="D105" s="194"/>
      <c r="E105" s="195">
        <f t="shared" si="3"/>
        <v>0</v>
      </c>
      <c r="F105" s="209"/>
      <c r="G105" s="210">
        <f t="shared" si="4"/>
        <v>0</v>
      </c>
      <c r="H105" s="199"/>
      <c r="I105" s="202">
        <f>H105*D58</f>
        <v>0</v>
      </c>
      <c r="J105" s="199"/>
      <c r="K105" s="203">
        <f>J105*D58</f>
        <v>0</v>
      </c>
      <c r="L105" s="199"/>
      <c r="M105" s="202">
        <f>L105*D58</f>
        <v>0</v>
      </c>
      <c r="N105" s="199"/>
      <c r="O105" s="203">
        <f>N105*D58</f>
        <v>0</v>
      </c>
      <c r="Q105" s="2"/>
    </row>
    <row r="106" spans="1:17" ht="18.600000000000001" customHeight="1" thickBot="1" x14ac:dyDescent="0.3">
      <c r="A106" s="2"/>
      <c r="B106" s="149" t="s">
        <v>108</v>
      </c>
      <c r="C106" s="264" t="s">
        <v>169</v>
      </c>
      <c r="D106" s="265"/>
      <c r="E106" s="150" t="s">
        <v>107</v>
      </c>
      <c r="F106" s="267" t="s">
        <v>187</v>
      </c>
      <c r="G106" s="268"/>
      <c r="H106" s="266" t="s">
        <v>109</v>
      </c>
      <c r="I106" s="264"/>
      <c r="J106" s="264"/>
      <c r="K106" s="265"/>
      <c r="L106" s="266" t="s">
        <v>110</v>
      </c>
      <c r="M106" s="264"/>
      <c r="N106" s="267" t="s">
        <v>167</v>
      </c>
      <c r="O106" s="268"/>
      <c r="Q106" s="2"/>
    </row>
    <row r="107" spans="1:17" s="2" customFormat="1" ht="15.9" customHeight="1" x14ac:dyDescent="0.25"/>
    <row r="108" spans="1:17" s="2" customFormat="1" ht="9.9" customHeight="1" thickBot="1" x14ac:dyDescent="0.3"/>
    <row r="109" spans="1:17" ht="27.9" customHeight="1" x14ac:dyDescent="0.5">
      <c r="A109" s="2"/>
      <c r="B109" s="242" t="s">
        <v>185</v>
      </c>
      <c r="C109" s="243"/>
      <c r="D109" s="236" t="s">
        <v>143</v>
      </c>
      <c r="E109" s="271">
        <f>E1</f>
        <v>98</v>
      </c>
      <c r="F109" s="124"/>
      <c r="G109" s="1"/>
      <c r="H109" s="221" t="s">
        <v>154</v>
      </c>
      <c r="I109" s="221"/>
      <c r="J109" s="221"/>
      <c r="K109" s="221"/>
      <c r="L109" s="221"/>
      <c r="M109" s="223" t="s">
        <v>64</v>
      </c>
      <c r="N109" s="223"/>
      <c r="O109" s="224"/>
      <c r="Q109" s="2"/>
    </row>
    <row r="110" spans="1:17" ht="17.399999999999999" customHeight="1" thickBot="1" x14ac:dyDescent="0.55000000000000004">
      <c r="A110" s="2"/>
      <c r="B110" s="244"/>
      <c r="C110" s="245"/>
      <c r="D110" s="237"/>
      <c r="E110" s="272"/>
      <c r="F110" s="125"/>
      <c r="G110" s="3"/>
      <c r="H110" s="222"/>
      <c r="I110" s="222"/>
      <c r="J110" s="222"/>
      <c r="K110" s="222"/>
      <c r="L110" s="222"/>
      <c r="M110" s="218" t="s">
        <v>145</v>
      </c>
      <c r="N110" s="290" t="str">
        <f>N2</f>
        <v>Коняшина Н.А.</v>
      </c>
      <c r="O110" s="291"/>
      <c r="Q110" s="2"/>
    </row>
    <row r="111" spans="1:17" ht="30.6" customHeight="1" thickBot="1" x14ac:dyDescent="0.45">
      <c r="A111" s="2"/>
      <c r="B111" s="231" t="s">
        <v>140</v>
      </c>
      <c r="C111" s="232"/>
      <c r="D111" s="233" t="s">
        <v>178</v>
      </c>
      <c r="E111" s="234"/>
      <c r="F111" s="235"/>
      <c r="G111" s="130" t="s">
        <v>60</v>
      </c>
      <c r="H111" s="225" t="s">
        <v>201</v>
      </c>
      <c r="I111" s="226"/>
      <c r="J111" s="226"/>
      <c r="K111" s="226"/>
      <c r="L111" s="152" t="s">
        <v>186</v>
      </c>
      <c r="M111" s="218"/>
      <c r="N111" s="290"/>
      <c r="O111" s="291"/>
      <c r="Q111" s="2"/>
    </row>
    <row r="112" spans="1:17" ht="24" thickBot="1" x14ac:dyDescent="0.5">
      <c r="A112" s="2"/>
      <c r="B112" s="216" t="s">
        <v>121</v>
      </c>
      <c r="C112" s="217"/>
      <c r="D112" s="132"/>
      <c r="E112" s="6"/>
      <c r="F112" s="6"/>
      <c r="G112" s="138"/>
      <c r="H112" s="139"/>
      <c r="I112" s="139"/>
      <c r="J112" s="139"/>
      <c r="K112" s="139"/>
      <c r="L112" s="139"/>
      <c r="M112" s="134"/>
      <c r="N112" s="134"/>
      <c r="O112" s="135"/>
      <c r="Q112" s="2"/>
    </row>
    <row r="113" spans="1:17" ht="26.1" customHeight="1" thickBot="1" x14ac:dyDescent="0.55000000000000004">
      <c r="A113" s="2"/>
      <c r="B113" s="240" t="s">
        <v>0</v>
      </c>
      <c r="C113" s="241"/>
      <c r="D113" s="157"/>
      <c r="E113" s="72"/>
      <c r="F113" s="6"/>
      <c r="G113" s="230" t="s">
        <v>22</v>
      </c>
      <c r="H113" s="222"/>
      <c r="I113" s="222"/>
      <c r="J113" s="222"/>
      <c r="K113" s="222"/>
      <c r="L113" s="222"/>
      <c r="M113" s="134"/>
      <c r="N113" s="134"/>
      <c r="O113" s="135"/>
      <c r="Q113" s="2"/>
    </row>
    <row r="114" spans="1:17" ht="26.1" customHeight="1" thickBot="1" x14ac:dyDescent="0.55000000000000004">
      <c r="B114" s="211" t="s">
        <v>138</v>
      </c>
      <c r="C114" s="212"/>
      <c r="D114" s="158" t="e">
        <f>G123/D113</f>
        <v>#DIV/0!</v>
      </c>
      <c r="E114" s="32"/>
      <c r="F114" s="33"/>
      <c r="G114" s="140"/>
      <c r="H114" s="141"/>
      <c r="I114" s="141"/>
      <c r="J114" s="141"/>
      <c r="K114" s="141"/>
      <c r="L114" s="141"/>
      <c r="M114" s="136"/>
      <c r="N114" s="136"/>
      <c r="O114" s="137"/>
    </row>
    <row r="115" spans="1:17" ht="26.1" customHeight="1" thickBot="1" x14ac:dyDescent="0.55000000000000004">
      <c r="B115" s="211" t="s">
        <v>139</v>
      </c>
      <c r="C115" s="212"/>
      <c r="D115" s="158" t="e">
        <f>G125/D113</f>
        <v>#DIV/0!</v>
      </c>
      <c r="E115" s="32"/>
      <c r="F115" s="122"/>
      <c r="G115" s="128"/>
      <c r="H115" s="129"/>
      <c r="I115" s="129"/>
      <c r="J115" s="129"/>
      <c r="K115" s="129"/>
      <c r="L115" s="129"/>
      <c r="M115" s="126"/>
      <c r="N115" s="126"/>
      <c r="O115" s="127"/>
    </row>
    <row r="116" spans="1:17" ht="25.2" thickBot="1" x14ac:dyDescent="0.3">
      <c r="B116" s="273" t="s">
        <v>24</v>
      </c>
      <c r="C116" s="251" t="s">
        <v>23</v>
      </c>
      <c r="D116" s="216" t="s">
        <v>49</v>
      </c>
      <c r="E116" s="254"/>
      <c r="F116" s="248" t="s">
        <v>147</v>
      </c>
      <c r="G116" s="257" t="s">
        <v>153</v>
      </c>
      <c r="H116" s="260" t="s">
        <v>142</v>
      </c>
      <c r="I116" s="261"/>
      <c r="J116" s="261"/>
      <c r="K116" s="131" t="s">
        <v>148</v>
      </c>
      <c r="L116" s="255" t="s">
        <v>133</v>
      </c>
      <c r="M116" s="256"/>
      <c r="N116" s="256"/>
      <c r="O116" s="131" t="s">
        <v>148</v>
      </c>
    </row>
    <row r="117" spans="1:17" ht="19.2" x14ac:dyDescent="0.35">
      <c r="B117" s="274"/>
      <c r="C117" s="252"/>
      <c r="D117" s="213" t="s">
        <v>149</v>
      </c>
      <c r="E117" s="227" t="s">
        <v>131</v>
      </c>
      <c r="F117" s="249"/>
      <c r="G117" s="258"/>
      <c r="H117" s="262"/>
      <c r="I117" s="263"/>
      <c r="J117" s="263"/>
      <c r="K117" s="95"/>
      <c r="L117" s="262"/>
      <c r="M117" s="263"/>
      <c r="N117" s="263"/>
      <c r="O117" s="95"/>
    </row>
    <row r="118" spans="1:17" ht="19.2" x14ac:dyDescent="0.35">
      <c r="B118" s="274"/>
      <c r="C118" s="252"/>
      <c r="D118" s="214"/>
      <c r="E118" s="228"/>
      <c r="F118" s="249"/>
      <c r="G118" s="258"/>
      <c r="H118" s="246"/>
      <c r="I118" s="247"/>
      <c r="J118" s="247"/>
      <c r="K118" s="96"/>
      <c r="L118" s="246"/>
      <c r="M118" s="247"/>
      <c r="N118" s="247"/>
      <c r="O118" s="96"/>
    </row>
    <row r="119" spans="1:17" ht="19.2" x14ac:dyDescent="0.35">
      <c r="B119" s="274"/>
      <c r="C119" s="252"/>
      <c r="D119" s="214"/>
      <c r="E119" s="228"/>
      <c r="F119" s="249"/>
      <c r="G119" s="258"/>
      <c r="H119" s="246"/>
      <c r="I119" s="247"/>
      <c r="J119" s="247"/>
      <c r="K119" s="96"/>
      <c r="L119" s="246"/>
      <c r="M119" s="247"/>
      <c r="N119" s="247"/>
      <c r="O119" s="96"/>
    </row>
    <row r="120" spans="1:17" ht="19.2" x14ac:dyDescent="0.35">
      <c r="B120" s="274"/>
      <c r="C120" s="252"/>
      <c r="D120" s="214"/>
      <c r="E120" s="228"/>
      <c r="F120" s="249"/>
      <c r="G120" s="258"/>
      <c r="H120" s="246"/>
      <c r="I120" s="247"/>
      <c r="J120" s="247"/>
      <c r="K120" s="96"/>
      <c r="L120" s="246"/>
      <c r="M120" s="247"/>
      <c r="N120" s="247"/>
      <c r="O120" s="96"/>
    </row>
    <row r="121" spans="1:17" ht="19.2" x14ac:dyDescent="0.35">
      <c r="B121" s="274"/>
      <c r="C121" s="252"/>
      <c r="D121" s="214"/>
      <c r="E121" s="228"/>
      <c r="F121" s="249"/>
      <c r="G121" s="258"/>
      <c r="H121" s="246"/>
      <c r="I121" s="247"/>
      <c r="J121" s="247"/>
      <c r="K121" s="96"/>
      <c r="L121" s="246"/>
      <c r="M121" s="247"/>
      <c r="N121" s="247"/>
      <c r="O121" s="96"/>
    </row>
    <row r="122" spans="1:17" ht="19.8" thickBot="1" x14ac:dyDescent="0.4">
      <c r="B122" s="274"/>
      <c r="C122" s="252"/>
      <c r="D122" s="214"/>
      <c r="E122" s="228"/>
      <c r="F122" s="249"/>
      <c r="G122" s="259"/>
      <c r="H122" s="301"/>
      <c r="I122" s="302"/>
      <c r="J122" s="302"/>
      <c r="K122" s="97"/>
      <c r="L122" s="301"/>
      <c r="M122" s="302"/>
      <c r="N122" s="302"/>
      <c r="O122" s="97"/>
    </row>
    <row r="123" spans="1:17" x14ac:dyDescent="0.25">
      <c r="B123" s="274"/>
      <c r="C123" s="252"/>
      <c r="D123" s="214"/>
      <c r="E123" s="228"/>
      <c r="F123" s="249"/>
      <c r="G123" s="278">
        <f>SUM(G126:G159)</f>
        <v>0</v>
      </c>
      <c r="H123" s="276" t="s">
        <v>77</v>
      </c>
      <c r="I123" s="269" t="s">
        <v>78</v>
      </c>
      <c r="J123" s="276" t="s">
        <v>77</v>
      </c>
      <c r="K123" s="269" t="s">
        <v>78</v>
      </c>
      <c r="L123" s="287" t="s">
        <v>77</v>
      </c>
      <c r="M123" s="288" t="s">
        <v>78</v>
      </c>
      <c r="N123" s="287" t="s">
        <v>77</v>
      </c>
      <c r="O123" s="269" t="s">
        <v>78</v>
      </c>
    </row>
    <row r="124" spans="1:17" ht="36.6" customHeight="1" thickBot="1" x14ac:dyDescent="0.3">
      <c r="B124" s="275"/>
      <c r="C124" s="253"/>
      <c r="D124" s="215"/>
      <c r="E124" s="229"/>
      <c r="F124" s="250"/>
      <c r="G124" s="279"/>
      <c r="H124" s="277"/>
      <c r="I124" s="270"/>
      <c r="J124" s="277"/>
      <c r="K124" s="270"/>
      <c r="L124" s="277"/>
      <c r="M124" s="289"/>
      <c r="N124" s="277"/>
      <c r="O124" s="270"/>
    </row>
    <row r="125" spans="1:17" ht="24.6" customHeight="1" x14ac:dyDescent="0.5">
      <c r="B125" s="153" t="str">
        <f>B17</f>
        <v>ВОДА</v>
      </c>
      <c r="C125" s="133" t="str">
        <f>C17</f>
        <v>л</v>
      </c>
      <c r="D125" s="193"/>
      <c r="E125" s="195">
        <f>I125+K125+M125+O125</f>
        <v>0</v>
      </c>
      <c r="F125" s="207"/>
      <c r="G125" s="208">
        <f>D125*F125</f>
        <v>0</v>
      </c>
      <c r="H125" s="196"/>
      <c r="I125" s="197">
        <f>H125*D112</f>
        <v>0</v>
      </c>
      <c r="J125" s="196"/>
      <c r="K125" s="198">
        <f>J125*D112</f>
        <v>0</v>
      </c>
      <c r="L125" s="196"/>
      <c r="M125" s="197">
        <f>L125*D112</f>
        <v>0</v>
      </c>
      <c r="N125" s="196"/>
      <c r="O125" s="198">
        <f>N125*D112</f>
        <v>0</v>
      </c>
    </row>
    <row r="126" spans="1:17" ht="24.6" customHeight="1" x14ac:dyDescent="0.5">
      <c r="B126" s="185" t="str">
        <f>B18</f>
        <v>Кофейный напиток</v>
      </c>
      <c r="C126" s="186" t="str">
        <f>C18</f>
        <v>кг</v>
      </c>
      <c r="D126" s="194"/>
      <c r="E126" s="195">
        <f>I126+K126+M126+O126</f>
        <v>0</v>
      </c>
      <c r="F126" s="209"/>
      <c r="G126" s="210">
        <f>D126*F126</f>
        <v>0</v>
      </c>
      <c r="H126" s="199"/>
      <c r="I126" s="200">
        <f>H126*D112</f>
        <v>0</v>
      </c>
      <c r="J126" s="199"/>
      <c r="K126" s="201">
        <f>J126*D112</f>
        <v>0</v>
      </c>
      <c r="L126" s="199"/>
      <c r="M126" s="200">
        <f>L126*D112</f>
        <v>0</v>
      </c>
      <c r="N126" s="199"/>
      <c r="O126" s="201">
        <f>N126*D112</f>
        <v>0</v>
      </c>
    </row>
    <row r="127" spans="1:17" ht="24.6" customHeight="1" x14ac:dyDescent="0.5">
      <c r="B127" s="185" t="str">
        <f t="shared" ref="B127:C142" si="6">B19</f>
        <v>Крупа гречневая</v>
      </c>
      <c r="C127" s="186" t="str">
        <f t="shared" si="6"/>
        <v>кг</v>
      </c>
      <c r="D127" s="194"/>
      <c r="E127" s="195">
        <f t="shared" ref="E127:E159" si="7">I127+K127+M127+O127</f>
        <v>0</v>
      </c>
      <c r="F127" s="209"/>
      <c r="G127" s="210">
        <f>D127*F127</f>
        <v>0</v>
      </c>
      <c r="H127" s="199"/>
      <c r="I127" s="200">
        <f>H127*D112</f>
        <v>0</v>
      </c>
      <c r="J127" s="199"/>
      <c r="K127" s="201">
        <f>J127*D112</f>
        <v>0</v>
      </c>
      <c r="L127" s="199"/>
      <c r="M127" s="200">
        <f>L127*D112</f>
        <v>0</v>
      </c>
      <c r="N127" s="199"/>
      <c r="O127" s="201">
        <f>N127*D112</f>
        <v>0</v>
      </c>
    </row>
    <row r="128" spans="1:17" ht="24.6" customHeight="1" x14ac:dyDescent="0.5">
      <c r="B128" s="185" t="str">
        <f t="shared" si="6"/>
        <v>Крупа манная</v>
      </c>
      <c r="C128" s="186" t="str">
        <f t="shared" si="6"/>
        <v>кг</v>
      </c>
      <c r="D128" s="194"/>
      <c r="E128" s="195">
        <f t="shared" si="7"/>
        <v>0</v>
      </c>
      <c r="F128" s="209"/>
      <c r="G128" s="210">
        <f t="shared" ref="G128:G159" si="8">D128*F128</f>
        <v>0</v>
      </c>
      <c r="H128" s="199"/>
      <c r="I128" s="200">
        <f>H128*D112</f>
        <v>0</v>
      </c>
      <c r="J128" s="199"/>
      <c r="K128" s="201">
        <f>J128*D112</f>
        <v>0</v>
      </c>
      <c r="L128" s="199"/>
      <c r="M128" s="200">
        <f>L128*D112</f>
        <v>0</v>
      </c>
      <c r="N128" s="199"/>
      <c r="O128" s="201">
        <f>N128*D112</f>
        <v>0</v>
      </c>
    </row>
    <row r="129" spans="2:15" ht="24.6" customHeight="1" x14ac:dyDescent="0.5">
      <c r="B129" s="185" t="str">
        <f t="shared" si="6"/>
        <v>Макаронные изделия</v>
      </c>
      <c r="C129" s="186" t="str">
        <f t="shared" si="6"/>
        <v>кг</v>
      </c>
      <c r="D129" s="194"/>
      <c r="E129" s="195">
        <f t="shared" si="7"/>
        <v>0</v>
      </c>
      <c r="F129" s="209"/>
      <c r="G129" s="210">
        <f t="shared" si="8"/>
        <v>0</v>
      </c>
      <c r="H129" s="199"/>
      <c r="I129" s="200">
        <f>H129*D112</f>
        <v>0</v>
      </c>
      <c r="J129" s="199"/>
      <c r="K129" s="201">
        <f>J129*D112</f>
        <v>0</v>
      </c>
      <c r="L129" s="199"/>
      <c r="M129" s="200">
        <f>L129*D112</f>
        <v>0</v>
      </c>
      <c r="N129" s="199"/>
      <c r="O129" s="201">
        <f>N129*D112</f>
        <v>0</v>
      </c>
    </row>
    <row r="130" spans="2:15" ht="24.6" customHeight="1" x14ac:dyDescent="0.5">
      <c r="B130" s="185" t="str">
        <f t="shared" si="6"/>
        <v>Масло подсолнечное рафин.</v>
      </c>
      <c r="C130" s="186" t="str">
        <f t="shared" si="6"/>
        <v>л</v>
      </c>
      <c r="D130" s="194"/>
      <c r="E130" s="195">
        <f t="shared" si="7"/>
        <v>0</v>
      </c>
      <c r="F130" s="209"/>
      <c r="G130" s="210">
        <f t="shared" si="8"/>
        <v>0</v>
      </c>
      <c r="H130" s="199"/>
      <c r="I130" s="200">
        <f>H130*D112</f>
        <v>0</v>
      </c>
      <c r="J130" s="199"/>
      <c r="K130" s="201">
        <f>J130*D112</f>
        <v>0</v>
      </c>
      <c r="L130" s="199"/>
      <c r="M130" s="200">
        <f>L130*D112</f>
        <v>0</v>
      </c>
      <c r="N130" s="199"/>
      <c r="O130" s="201">
        <f>N130*D112</f>
        <v>0</v>
      </c>
    </row>
    <row r="131" spans="2:15" ht="24.6" customHeight="1" x14ac:dyDescent="0.5">
      <c r="B131" s="185" t="str">
        <f t="shared" si="6"/>
        <v>Печенье песочно-сливочное</v>
      </c>
      <c r="C131" s="186" t="str">
        <f t="shared" si="6"/>
        <v>кг</v>
      </c>
      <c r="D131" s="194"/>
      <c r="E131" s="195">
        <f t="shared" si="7"/>
        <v>0</v>
      </c>
      <c r="F131" s="209"/>
      <c r="G131" s="210">
        <f t="shared" si="8"/>
        <v>0</v>
      </c>
      <c r="H131" s="199"/>
      <c r="I131" s="200">
        <f>H131*D112</f>
        <v>0</v>
      </c>
      <c r="J131" s="199"/>
      <c r="K131" s="201">
        <f>J131*D112</f>
        <v>0</v>
      </c>
      <c r="L131" s="199"/>
      <c r="M131" s="200">
        <f>L131*D112</f>
        <v>0</v>
      </c>
      <c r="N131" s="199"/>
      <c r="O131" s="201">
        <f>N131*D112</f>
        <v>0</v>
      </c>
    </row>
    <row r="132" spans="2:15" ht="24.6" customHeight="1" x14ac:dyDescent="0.5">
      <c r="B132" s="185" t="str">
        <f t="shared" si="6"/>
        <v>Сосиска мясная</v>
      </c>
      <c r="C132" s="186" t="str">
        <f t="shared" si="6"/>
        <v>кг</v>
      </c>
      <c r="D132" s="194"/>
      <c r="E132" s="195">
        <f t="shared" si="7"/>
        <v>0</v>
      </c>
      <c r="F132" s="209"/>
      <c r="G132" s="210">
        <f t="shared" si="8"/>
        <v>0</v>
      </c>
      <c r="H132" s="199"/>
      <c r="I132" s="200">
        <f>H132*D112</f>
        <v>0</v>
      </c>
      <c r="J132" s="199"/>
      <c r="K132" s="201">
        <f>J132*D112</f>
        <v>0</v>
      </c>
      <c r="L132" s="199"/>
      <c r="M132" s="200">
        <f>L132*D112</f>
        <v>0</v>
      </c>
      <c r="N132" s="199"/>
      <c r="O132" s="201">
        <f>N132*D112</f>
        <v>0</v>
      </c>
    </row>
    <row r="133" spans="2:15" ht="24.6" customHeight="1" x14ac:dyDescent="0.5">
      <c r="B133" s="185" t="str">
        <f t="shared" si="6"/>
        <v>Крупа пшеничная</v>
      </c>
      <c r="C133" s="186" t="str">
        <f t="shared" si="6"/>
        <v>кг</v>
      </c>
      <c r="D133" s="194"/>
      <c r="E133" s="195">
        <f t="shared" si="7"/>
        <v>0</v>
      </c>
      <c r="F133" s="209"/>
      <c r="G133" s="210">
        <f t="shared" si="8"/>
        <v>0</v>
      </c>
      <c r="H133" s="199"/>
      <c r="I133" s="200">
        <f>H133*D112</f>
        <v>0</v>
      </c>
      <c r="J133" s="199"/>
      <c r="K133" s="201">
        <f>J133*D112</f>
        <v>0</v>
      </c>
      <c r="L133" s="199"/>
      <c r="M133" s="200">
        <f>L133*D112</f>
        <v>0</v>
      </c>
      <c r="N133" s="199"/>
      <c r="O133" s="201">
        <f>N133*D112</f>
        <v>0</v>
      </c>
    </row>
    <row r="134" spans="2:15" ht="24.6" customHeight="1" x14ac:dyDescent="0.5">
      <c r="B134" s="185" t="str">
        <f t="shared" si="6"/>
        <v>Рис</v>
      </c>
      <c r="C134" s="186" t="str">
        <f t="shared" si="6"/>
        <v>кг</v>
      </c>
      <c r="D134" s="194"/>
      <c r="E134" s="195">
        <f t="shared" si="7"/>
        <v>0</v>
      </c>
      <c r="F134" s="209"/>
      <c r="G134" s="210">
        <f t="shared" si="8"/>
        <v>0</v>
      </c>
      <c r="H134" s="199"/>
      <c r="I134" s="200">
        <f>H134*D112</f>
        <v>0</v>
      </c>
      <c r="J134" s="199"/>
      <c r="K134" s="201">
        <f>J134*D112</f>
        <v>0</v>
      </c>
      <c r="L134" s="199"/>
      <c r="M134" s="200">
        <f>L134*D112</f>
        <v>0</v>
      </c>
      <c r="N134" s="199"/>
      <c r="O134" s="201">
        <f>N134*D112</f>
        <v>0</v>
      </c>
    </row>
    <row r="135" spans="2:15" ht="24.6" customHeight="1" x14ac:dyDescent="0.5">
      <c r="B135" s="185" t="str">
        <f t="shared" si="6"/>
        <v>Сок фруктово-ягодный</v>
      </c>
      <c r="C135" s="186" t="str">
        <f t="shared" si="6"/>
        <v>л</v>
      </c>
      <c r="D135" s="194"/>
      <c r="E135" s="195">
        <f t="shared" si="7"/>
        <v>0</v>
      </c>
      <c r="F135" s="209"/>
      <c r="G135" s="210">
        <f t="shared" si="8"/>
        <v>0</v>
      </c>
      <c r="H135" s="199"/>
      <c r="I135" s="200">
        <f>H135*D112</f>
        <v>0</v>
      </c>
      <c r="J135" s="199"/>
      <c r="K135" s="201">
        <f>J135*D112</f>
        <v>0</v>
      </c>
      <c r="L135" s="199"/>
      <c r="M135" s="200">
        <f>L135*D112</f>
        <v>0</v>
      </c>
      <c r="N135" s="199"/>
      <c r="O135" s="201">
        <f>N135*D112</f>
        <v>0</v>
      </c>
    </row>
    <row r="136" spans="2:15" ht="24.6" customHeight="1" x14ac:dyDescent="0.5">
      <c r="B136" s="185" t="str">
        <f t="shared" si="6"/>
        <v>Чай черный</v>
      </c>
      <c r="C136" s="186" t="str">
        <f t="shared" si="6"/>
        <v>кг</v>
      </c>
      <c r="D136" s="194"/>
      <c r="E136" s="195">
        <f t="shared" si="7"/>
        <v>0</v>
      </c>
      <c r="F136" s="209"/>
      <c r="G136" s="210">
        <f t="shared" si="8"/>
        <v>0</v>
      </c>
      <c r="H136" s="199"/>
      <c r="I136" s="200">
        <f>H136*D112</f>
        <v>0</v>
      </c>
      <c r="J136" s="199"/>
      <c r="K136" s="201">
        <f>J136*D112</f>
        <v>0</v>
      </c>
      <c r="L136" s="199"/>
      <c r="M136" s="200">
        <f>L136*D112</f>
        <v>0</v>
      </c>
      <c r="N136" s="199"/>
      <c r="O136" s="201">
        <f>N136*D112</f>
        <v>0</v>
      </c>
    </row>
    <row r="137" spans="2:15" ht="24.6" customHeight="1" x14ac:dyDescent="0.5">
      <c r="B137" s="185" t="str">
        <f t="shared" si="6"/>
        <v>Свекла</v>
      </c>
      <c r="C137" s="186" t="str">
        <f t="shared" si="6"/>
        <v>кг</v>
      </c>
      <c r="D137" s="194"/>
      <c r="E137" s="195">
        <f t="shared" si="7"/>
        <v>0</v>
      </c>
      <c r="F137" s="209"/>
      <c r="G137" s="210">
        <f t="shared" si="8"/>
        <v>0</v>
      </c>
      <c r="H137" s="199"/>
      <c r="I137" s="200">
        <f>H137*D112</f>
        <v>0</v>
      </c>
      <c r="J137" s="199"/>
      <c r="K137" s="201">
        <f>J137*D112</f>
        <v>0</v>
      </c>
      <c r="L137" s="199"/>
      <c r="M137" s="200">
        <f>L137*D112</f>
        <v>0</v>
      </c>
      <c r="N137" s="199"/>
      <c r="O137" s="201">
        <f>N137*D112</f>
        <v>0</v>
      </c>
    </row>
    <row r="138" spans="2:15" ht="24.6" customHeight="1" x14ac:dyDescent="0.5">
      <c r="B138" s="185" t="str">
        <f t="shared" si="6"/>
        <v>Капуста</v>
      </c>
      <c r="C138" s="186" t="str">
        <f t="shared" si="6"/>
        <v>кг</v>
      </c>
      <c r="D138" s="194"/>
      <c r="E138" s="195">
        <f t="shared" si="7"/>
        <v>0</v>
      </c>
      <c r="F138" s="209"/>
      <c r="G138" s="210">
        <f t="shared" si="8"/>
        <v>0</v>
      </c>
      <c r="H138" s="199"/>
      <c r="I138" s="200">
        <f>H138*D112</f>
        <v>0</v>
      </c>
      <c r="J138" s="199"/>
      <c r="K138" s="201">
        <f>J138*D112</f>
        <v>0</v>
      </c>
      <c r="L138" s="199"/>
      <c r="M138" s="200">
        <f>L138*D112</f>
        <v>0</v>
      </c>
      <c r="N138" s="199"/>
      <c r="O138" s="201">
        <f>N138*D112</f>
        <v>0</v>
      </c>
    </row>
    <row r="139" spans="2:15" ht="24.6" customHeight="1" x14ac:dyDescent="0.5">
      <c r="B139" s="185" t="str">
        <f t="shared" si="6"/>
        <v>Картофель</v>
      </c>
      <c r="C139" s="186" t="str">
        <f t="shared" si="6"/>
        <v>кг</v>
      </c>
      <c r="D139" s="194"/>
      <c r="E139" s="195">
        <f t="shared" si="7"/>
        <v>0</v>
      </c>
      <c r="F139" s="209"/>
      <c r="G139" s="210">
        <f t="shared" si="8"/>
        <v>0</v>
      </c>
      <c r="H139" s="199"/>
      <c r="I139" s="200">
        <f>H139*D112</f>
        <v>0</v>
      </c>
      <c r="J139" s="199"/>
      <c r="K139" s="201">
        <f>J139*D112</f>
        <v>0</v>
      </c>
      <c r="L139" s="199"/>
      <c r="M139" s="200">
        <f>L139*D112</f>
        <v>0</v>
      </c>
      <c r="N139" s="199"/>
      <c r="O139" s="201">
        <f>N139*D112</f>
        <v>0</v>
      </c>
    </row>
    <row r="140" spans="2:15" ht="24.6" customHeight="1" x14ac:dyDescent="0.5">
      <c r="B140" s="185" t="str">
        <f t="shared" si="6"/>
        <v>Лук</v>
      </c>
      <c r="C140" s="186" t="str">
        <f t="shared" si="6"/>
        <v>кг</v>
      </c>
      <c r="D140" s="194"/>
      <c r="E140" s="195">
        <f t="shared" si="7"/>
        <v>0</v>
      </c>
      <c r="F140" s="209"/>
      <c r="G140" s="210">
        <f t="shared" si="8"/>
        <v>0</v>
      </c>
      <c r="H140" s="199"/>
      <c r="I140" s="200">
        <f>H140*D112</f>
        <v>0</v>
      </c>
      <c r="J140" s="199"/>
      <c r="K140" s="201">
        <f>J140*D112</f>
        <v>0</v>
      </c>
      <c r="L140" s="199"/>
      <c r="M140" s="200">
        <f>L140*D112</f>
        <v>0</v>
      </c>
      <c r="N140" s="199"/>
      <c r="O140" s="201">
        <f>N140*D112</f>
        <v>0</v>
      </c>
    </row>
    <row r="141" spans="2:15" ht="24.6" customHeight="1" x14ac:dyDescent="0.5">
      <c r="B141" s="185" t="str">
        <f t="shared" si="6"/>
        <v>Морковь</v>
      </c>
      <c r="C141" s="186" t="str">
        <f t="shared" si="6"/>
        <v>кг</v>
      </c>
      <c r="D141" s="194"/>
      <c r="E141" s="195">
        <f t="shared" si="7"/>
        <v>0</v>
      </c>
      <c r="F141" s="209"/>
      <c r="G141" s="210">
        <f t="shared" si="8"/>
        <v>0</v>
      </c>
      <c r="H141" s="199"/>
      <c r="I141" s="200">
        <f>H141*D112</f>
        <v>0</v>
      </c>
      <c r="J141" s="199"/>
      <c r="K141" s="201">
        <f>J141*D112</f>
        <v>0</v>
      </c>
      <c r="L141" s="199"/>
      <c r="M141" s="200">
        <f>L141*D112</f>
        <v>0</v>
      </c>
      <c r="N141" s="199"/>
      <c r="O141" s="201">
        <f>N141*D112</f>
        <v>0</v>
      </c>
    </row>
    <row r="142" spans="2:15" ht="24.6" customHeight="1" x14ac:dyDescent="0.5">
      <c r="B142" s="185" t="str">
        <f t="shared" si="6"/>
        <v>Мука пшеничная</v>
      </c>
      <c r="C142" s="186" t="str">
        <f t="shared" si="6"/>
        <v>кг</v>
      </c>
      <c r="D142" s="194"/>
      <c r="E142" s="195">
        <f t="shared" si="7"/>
        <v>0</v>
      </c>
      <c r="F142" s="209"/>
      <c r="G142" s="210">
        <f t="shared" si="8"/>
        <v>0</v>
      </c>
      <c r="H142" s="199"/>
      <c r="I142" s="200">
        <f>H142*D112</f>
        <v>0</v>
      </c>
      <c r="J142" s="199"/>
      <c r="K142" s="201">
        <f>J142*D112</f>
        <v>0</v>
      </c>
      <c r="L142" s="199"/>
      <c r="M142" s="200">
        <f>L142*D112</f>
        <v>0</v>
      </c>
      <c r="N142" s="199"/>
      <c r="O142" s="201">
        <f>N142*D112</f>
        <v>0</v>
      </c>
    </row>
    <row r="143" spans="2:15" ht="24.6" customHeight="1" x14ac:dyDescent="0.5">
      <c r="B143" s="185" t="str">
        <f t="shared" ref="B143:C158" si="9">B35</f>
        <v>Огурец солёный(конс.)</v>
      </c>
      <c r="C143" s="186" t="str">
        <f t="shared" si="9"/>
        <v>кг</v>
      </c>
      <c r="D143" s="194"/>
      <c r="E143" s="195">
        <f t="shared" si="7"/>
        <v>0</v>
      </c>
      <c r="F143" s="209"/>
      <c r="G143" s="210">
        <f t="shared" si="8"/>
        <v>0</v>
      </c>
      <c r="H143" s="199"/>
      <c r="I143" s="200">
        <f>H143*D112</f>
        <v>0</v>
      </c>
      <c r="J143" s="199"/>
      <c r="K143" s="201">
        <f>J143*D112</f>
        <v>0</v>
      </c>
      <c r="L143" s="199"/>
      <c r="M143" s="200">
        <f>L143*D112</f>
        <v>0</v>
      </c>
      <c r="N143" s="199"/>
      <c r="O143" s="201">
        <f>N143*D112</f>
        <v>0</v>
      </c>
    </row>
    <row r="144" spans="2:15" ht="24.6" customHeight="1" x14ac:dyDescent="0.5">
      <c r="B144" s="185" t="str">
        <f t="shared" si="9"/>
        <v>Яблоки</v>
      </c>
      <c r="C144" s="186" t="str">
        <f t="shared" si="9"/>
        <v>кг</v>
      </c>
      <c r="D144" s="194"/>
      <c r="E144" s="195">
        <f t="shared" si="7"/>
        <v>0</v>
      </c>
      <c r="F144" s="209"/>
      <c r="G144" s="210">
        <f t="shared" si="8"/>
        <v>0</v>
      </c>
      <c r="H144" s="199"/>
      <c r="I144" s="200">
        <f>H144*D112</f>
        <v>0</v>
      </c>
      <c r="J144" s="199"/>
      <c r="K144" s="201">
        <f>J144*D112</f>
        <v>0</v>
      </c>
      <c r="L144" s="199"/>
      <c r="M144" s="200">
        <f>L144*D112</f>
        <v>0</v>
      </c>
      <c r="N144" s="199"/>
      <c r="O144" s="201">
        <f>N144*D112</f>
        <v>0</v>
      </c>
    </row>
    <row r="145" spans="2:15" ht="24.6" customHeight="1" x14ac:dyDescent="0.5">
      <c r="B145" s="185" t="str">
        <f t="shared" si="9"/>
        <v>Масло сливочное 72,5%</v>
      </c>
      <c r="C145" s="186" t="str">
        <f t="shared" si="9"/>
        <v>кг</v>
      </c>
      <c r="D145" s="194"/>
      <c r="E145" s="195">
        <f t="shared" si="7"/>
        <v>0</v>
      </c>
      <c r="F145" s="209"/>
      <c r="G145" s="210">
        <f t="shared" si="8"/>
        <v>0</v>
      </c>
      <c r="H145" s="199"/>
      <c r="I145" s="200">
        <f>H145*D112</f>
        <v>0</v>
      </c>
      <c r="J145" s="199"/>
      <c r="K145" s="201">
        <f>J145*D112</f>
        <v>0</v>
      </c>
      <c r="L145" s="199"/>
      <c r="M145" s="200">
        <f>L145*D112</f>
        <v>0</v>
      </c>
      <c r="N145" s="199"/>
      <c r="O145" s="201">
        <f>N145*D112</f>
        <v>0</v>
      </c>
    </row>
    <row r="146" spans="2:15" ht="24.6" customHeight="1" x14ac:dyDescent="0.5">
      <c r="B146" s="185" t="str">
        <f t="shared" si="9"/>
        <v>Минтай</v>
      </c>
      <c r="C146" s="186" t="str">
        <f t="shared" si="9"/>
        <v>кг</v>
      </c>
      <c r="D146" s="194"/>
      <c r="E146" s="195">
        <f t="shared" si="7"/>
        <v>0</v>
      </c>
      <c r="F146" s="209"/>
      <c r="G146" s="210">
        <f t="shared" si="8"/>
        <v>0</v>
      </c>
      <c r="H146" s="199"/>
      <c r="I146" s="200">
        <f>H146*D112</f>
        <v>0</v>
      </c>
      <c r="J146" s="199"/>
      <c r="K146" s="201">
        <f>J146*D112</f>
        <v>0</v>
      </c>
      <c r="L146" s="199"/>
      <c r="M146" s="200">
        <f>L146*D112</f>
        <v>0</v>
      </c>
      <c r="N146" s="199"/>
      <c r="O146" s="201">
        <f>N146*D112</f>
        <v>0</v>
      </c>
    </row>
    <row r="147" spans="2:15" ht="24.6" customHeight="1" x14ac:dyDescent="0.5">
      <c r="B147" s="185" t="str">
        <f t="shared" si="9"/>
        <v>Рулет со сгущеным молоком</v>
      </c>
      <c r="C147" s="186" t="str">
        <f t="shared" si="9"/>
        <v>кг</v>
      </c>
      <c r="D147" s="194"/>
      <c r="E147" s="195">
        <f t="shared" si="7"/>
        <v>0</v>
      </c>
      <c r="F147" s="209"/>
      <c r="G147" s="210">
        <f t="shared" si="8"/>
        <v>0</v>
      </c>
      <c r="H147" s="199"/>
      <c r="I147" s="202">
        <f>H147*D112</f>
        <v>0</v>
      </c>
      <c r="J147" s="199"/>
      <c r="K147" s="203">
        <f>J147*D112</f>
        <v>0</v>
      </c>
      <c r="L147" s="199"/>
      <c r="M147" s="202">
        <f>L147*D112</f>
        <v>0</v>
      </c>
      <c r="N147" s="199"/>
      <c r="O147" s="203">
        <f>N147*D113</f>
        <v>0</v>
      </c>
    </row>
    <row r="148" spans="2:15" ht="24.6" customHeight="1" x14ac:dyDescent="0.5">
      <c r="B148" s="185" t="str">
        <f t="shared" si="9"/>
        <v>Отдельные порц.части курин.</v>
      </c>
      <c r="C148" s="186" t="str">
        <f t="shared" si="9"/>
        <v>кг</v>
      </c>
      <c r="D148" s="194"/>
      <c r="E148" s="195">
        <f t="shared" si="7"/>
        <v>0</v>
      </c>
      <c r="F148" s="209"/>
      <c r="G148" s="210">
        <f t="shared" si="8"/>
        <v>0</v>
      </c>
      <c r="H148" s="199"/>
      <c r="I148" s="202">
        <f>H148*D112</f>
        <v>0</v>
      </c>
      <c r="J148" s="199"/>
      <c r="K148" s="203">
        <f>J148*D112</f>
        <v>0</v>
      </c>
      <c r="L148" s="199"/>
      <c r="M148" s="202">
        <f>L148*D112</f>
        <v>0</v>
      </c>
      <c r="N148" s="199"/>
      <c r="O148" s="203">
        <f>N148*D112</f>
        <v>0</v>
      </c>
    </row>
    <row r="149" spans="2:15" ht="24.6" customHeight="1" x14ac:dyDescent="0.5">
      <c r="B149" s="185" t="str">
        <f t="shared" si="9"/>
        <v>Сыр твёрдый</v>
      </c>
      <c r="C149" s="186" t="str">
        <f t="shared" si="9"/>
        <v>кг</v>
      </c>
      <c r="D149" s="194"/>
      <c r="E149" s="195">
        <f t="shared" si="7"/>
        <v>0</v>
      </c>
      <c r="F149" s="209"/>
      <c r="G149" s="210">
        <f t="shared" si="8"/>
        <v>0</v>
      </c>
      <c r="H149" s="199"/>
      <c r="I149" s="202">
        <f>H149*D112</f>
        <v>0</v>
      </c>
      <c r="J149" s="199"/>
      <c r="K149" s="203">
        <f>J149*D112</f>
        <v>0</v>
      </c>
      <c r="L149" s="199"/>
      <c r="M149" s="202">
        <f>L149*D112</f>
        <v>0</v>
      </c>
      <c r="N149" s="199"/>
      <c r="O149" s="203">
        <f>N149*D112</f>
        <v>0</v>
      </c>
    </row>
    <row r="150" spans="2:15" ht="24.6" customHeight="1" x14ac:dyDescent="0.5">
      <c r="B150" s="185" t="str">
        <f t="shared" si="9"/>
        <v>Филе куриное</v>
      </c>
      <c r="C150" s="186" t="str">
        <f t="shared" si="9"/>
        <v>кг</v>
      </c>
      <c r="D150" s="194"/>
      <c r="E150" s="195">
        <f t="shared" si="7"/>
        <v>0</v>
      </c>
      <c r="F150" s="209"/>
      <c r="G150" s="210">
        <f t="shared" si="8"/>
        <v>0</v>
      </c>
      <c r="H150" s="199"/>
      <c r="I150" s="202">
        <f>H150*D112</f>
        <v>0</v>
      </c>
      <c r="J150" s="199"/>
      <c r="K150" s="203">
        <f>J150*D112</f>
        <v>0</v>
      </c>
      <c r="L150" s="199"/>
      <c r="M150" s="202">
        <f>L150*D112</f>
        <v>0</v>
      </c>
      <c r="N150" s="199"/>
      <c r="O150" s="203">
        <f>N150*D112</f>
        <v>0</v>
      </c>
    </row>
    <row r="151" spans="2:15" ht="24.6" customHeight="1" x14ac:dyDescent="0.5">
      <c r="B151" s="185" t="str">
        <f t="shared" si="9"/>
        <v>Яйца куриные</v>
      </c>
      <c r="C151" s="186" t="str">
        <f t="shared" si="9"/>
        <v>шт</v>
      </c>
      <c r="D151" s="194"/>
      <c r="E151" s="195">
        <f t="shared" si="7"/>
        <v>0</v>
      </c>
      <c r="F151" s="209"/>
      <c r="G151" s="210">
        <f t="shared" si="8"/>
        <v>0</v>
      </c>
      <c r="H151" s="199"/>
      <c r="I151" s="202">
        <f>H151*D112</f>
        <v>0</v>
      </c>
      <c r="J151" s="199"/>
      <c r="K151" s="203">
        <f>J151*D112</f>
        <v>0</v>
      </c>
      <c r="L151" s="199"/>
      <c r="M151" s="202">
        <f>L151*D112</f>
        <v>0</v>
      </c>
      <c r="N151" s="199"/>
      <c r="O151" s="203">
        <f>N151*D112</f>
        <v>0</v>
      </c>
    </row>
    <row r="152" spans="2:15" ht="24.6" customHeight="1" x14ac:dyDescent="0.5">
      <c r="B152" s="185" t="str">
        <f t="shared" si="9"/>
        <v>Сахар</v>
      </c>
      <c r="C152" s="186" t="str">
        <f t="shared" si="9"/>
        <v>кг</v>
      </c>
      <c r="D152" s="194"/>
      <c r="E152" s="195">
        <f t="shared" si="7"/>
        <v>0</v>
      </c>
      <c r="F152" s="209"/>
      <c r="G152" s="210">
        <f t="shared" si="8"/>
        <v>0</v>
      </c>
      <c r="H152" s="199"/>
      <c r="I152" s="202">
        <f>H152*D112</f>
        <v>0</v>
      </c>
      <c r="J152" s="199"/>
      <c r="K152" s="203">
        <f>J152*D112</f>
        <v>0</v>
      </c>
      <c r="L152" s="199"/>
      <c r="M152" s="202">
        <f>L152*D112</f>
        <v>0</v>
      </c>
      <c r="N152" s="199"/>
      <c r="O152" s="203">
        <f>N152*D112</f>
        <v>0</v>
      </c>
    </row>
    <row r="153" spans="2:15" ht="24.6" customHeight="1" x14ac:dyDescent="0.5">
      <c r="B153" s="185" t="str">
        <f t="shared" si="9"/>
        <v>Соль</v>
      </c>
      <c r="C153" s="186" t="str">
        <f t="shared" si="9"/>
        <v>кг</v>
      </c>
      <c r="D153" s="194"/>
      <c r="E153" s="195">
        <f t="shared" si="7"/>
        <v>0</v>
      </c>
      <c r="F153" s="209"/>
      <c r="G153" s="210">
        <f t="shared" si="8"/>
        <v>0</v>
      </c>
      <c r="H153" s="199"/>
      <c r="I153" s="202">
        <f>H153*D112</f>
        <v>0</v>
      </c>
      <c r="J153" s="199"/>
      <c r="K153" s="203">
        <f>J153*D112</f>
        <v>0</v>
      </c>
      <c r="L153" s="199"/>
      <c r="M153" s="202">
        <f>L153*D112</f>
        <v>0</v>
      </c>
      <c r="N153" s="199"/>
      <c r="O153" s="203">
        <f>N153*D112</f>
        <v>0</v>
      </c>
    </row>
    <row r="154" spans="2:15" ht="24.6" customHeight="1" x14ac:dyDescent="0.5">
      <c r="B154" s="185" t="str">
        <f t="shared" si="9"/>
        <v>Молоко 2,6%</v>
      </c>
      <c r="C154" s="186" t="str">
        <f t="shared" si="9"/>
        <v>л</v>
      </c>
      <c r="D154" s="194"/>
      <c r="E154" s="195">
        <f t="shared" si="7"/>
        <v>0</v>
      </c>
      <c r="F154" s="209"/>
      <c r="G154" s="210">
        <f t="shared" si="8"/>
        <v>0</v>
      </c>
      <c r="H154" s="199"/>
      <c r="I154" s="202">
        <f>H154*D112</f>
        <v>0</v>
      </c>
      <c r="J154" s="199"/>
      <c r="K154" s="203">
        <f>J154*D112</f>
        <v>0</v>
      </c>
      <c r="L154" s="199"/>
      <c r="M154" s="202">
        <f>L154*D112</f>
        <v>0</v>
      </c>
      <c r="N154" s="199"/>
      <c r="O154" s="203">
        <f>N154*D112</f>
        <v>0</v>
      </c>
    </row>
    <row r="155" spans="2:15" ht="24.6" customHeight="1" x14ac:dyDescent="0.5">
      <c r="B155" s="185" t="str">
        <f t="shared" si="9"/>
        <v>Сметана 15%</v>
      </c>
      <c r="C155" s="186" t="str">
        <f t="shared" si="9"/>
        <v>кг</v>
      </c>
      <c r="D155" s="194"/>
      <c r="E155" s="195">
        <f t="shared" si="7"/>
        <v>0</v>
      </c>
      <c r="F155" s="209"/>
      <c r="G155" s="210">
        <f t="shared" si="8"/>
        <v>0</v>
      </c>
      <c r="H155" s="199"/>
      <c r="I155" s="202">
        <f>H155*D112</f>
        <v>0</v>
      </c>
      <c r="J155" s="199"/>
      <c r="K155" s="203">
        <f>J155*D112</f>
        <v>0</v>
      </c>
      <c r="L155" s="199"/>
      <c r="M155" s="202">
        <f>L155*D112</f>
        <v>0</v>
      </c>
      <c r="N155" s="199"/>
      <c r="O155" s="203">
        <f>N155*D112</f>
        <v>0</v>
      </c>
    </row>
    <row r="156" spans="2:15" ht="24.6" customHeight="1" x14ac:dyDescent="0.5">
      <c r="B156" s="185" t="str">
        <f t="shared" si="9"/>
        <v>Томатная паста</v>
      </c>
      <c r="C156" s="186" t="str">
        <f t="shared" si="9"/>
        <v>кг</v>
      </c>
      <c r="D156" s="194"/>
      <c r="E156" s="195">
        <f t="shared" si="7"/>
        <v>0</v>
      </c>
      <c r="F156" s="209"/>
      <c r="G156" s="210">
        <f t="shared" si="8"/>
        <v>0</v>
      </c>
      <c r="H156" s="199"/>
      <c r="I156" s="202">
        <f>H156*D112</f>
        <v>0</v>
      </c>
      <c r="J156" s="199"/>
      <c r="K156" s="203">
        <f>J156*D112</f>
        <v>0</v>
      </c>
      <c r="L156" s="199"/>
      <c r="M156" s="202">
        <f>L156*D112</f>
        <v>0</v>
      </c>
      <c r="N156" s="199"/>
      <c r="O156" s="203">
        <f>N156*D112</f>
        <v>0</v>
      </c>
    </row>
    <row r="157" spans="2:15" ht="24.6" customHeight="1" x14ac:dyDescent="0.5">
      <c r="B157" s="185" t="str">
        <f t="shared" si="9"/>
        <v>Молоко сгущеное</v>
      </c>
      <c r="C157" s="186" t="str">
        <f t="shared" si="9"/>
        <v>кг</v>
      </c>
      <c r="D157" s="194"/>
      <c r="E157" s="195">
        <f t="shared" si="7"/>
        <v>0</v>
      </c>
      <c r="F157" s="209"/>
      <c r="G157" s="210">
        <f t="shared" si="8"/>
        <v>0</v>
      </c>
      <c r="H157" s="199"/>
      <c r="I157" s="202">
        <f>H157*D112</f>
        <v>0</v>
      </c>
      <c r="J157" s="199"/>
      <c r="K157" s="203">
        <f>J157*D112</f>
        <v>0</v>
      </c>
      <c r="L157" s="199"/>
      <c r="M157" s="202">
        <f>L157*D112</f>
        <v>0</v>
      </c>
      <c r="N157" s="199"/>
      <c r="O157" s="203">
        <f>N157*D112</f>
        <v>0</v>
      </c>
    </row>
    <row r="158" spans="2:15" ht="24.6" customHeight="1" x14ac:dyDescent="0.5">
      <c r="B158" s="185" t="str">
        <f t="shared" si="9"/>
        <v>Хлеб пшеничный</v>
      </c>
      <c r="C158" s="186" t="str">
        <f t="shared" si="9"/>
        <v>кг</v>
      </c>
      <c r="D158" s="194"/>
      <c r="E158" s="195">
        <f t="shared" si="7"/>
        <v>0</v>
      </c>
      <c r="F158" s="209"/>
      <c r="G158" s="210">
        <f t="shared" si="8"/>
        <v>0</v>
      </c>
      <c r="H158" s="199"/>
      <c r="I158" s="202">
        <f>H158*D112</f>
        <v>0</v>
      </c>
      <c r="J158" s="199"/>
      <c r="K158" s="203">
        <f>J158*D112</f>
        <v>0</v>
      </c>
      <c r="L158" s="199"/>
      <c r="M158" s="202">
        <f>L158*D112</f>
        <v>0</v>
      </c>
      <c r="N158" s="199"/>
      <c r="O158" s="203">
        <f>N158*D112</f>
        <v>0</v>
      </c>
    </row>
    <row r="159" spans="2:15" ht="24.6" customHeight="1" thickBot="1" x14ac:dyDescent="0.55000000000000004">
      <c r="B159" s="185" t="str">
        <f>B51</f>
        <v>Икра кабачковая (конс.)</v>
      </c>
      <c r="C159" s="186" t="str">
        <f>C51</f>
        <v>кг</v>
      </c>
      <c r="D159" s="194"/>
      <c r="E159" s="195">
        <f t="shared" si="7"/>
        <v>0</v>
      </c>
      <c r="F159" s="209"/>
      <c r="G159" s="210">
        <f t="shared" si="8"/>
        <v>0</v>
      </c>
      <c r="H159" s="199"/>
      <c r="I159" s="202">
        <f>H159*D112</f>
        <v>0</v>
      </c>
      <c r="J159" s="199"/>
      <c r="K159" s="203">
        <f>J159*D112</f>
        <v>0</v>
      </c>
      <c r="L159" s="199"/>
      <c r="M159" s="202">
        <f>L159*D112</f>
        <v>0</v>
      </c>
      <c r="N159" s="199"/>
      <c r="O159" s="203">
        <f>N159*D112</f>
        <v>0</v>
      </c>
    </row>
    <row r="160" spans="2:15" ht="26.4" customHeight="1" thickBot="1" x14ac:dyDescent="0.3">
      <c r="B160" s="149" t="s">
        <v>108</v>
      </c>
      <c r="C160" s="264" t="s">
        <v>169</v>
      </c>
      <c r="D160" s="265"/>
      <c r="E160" s="150" t="s">
        <v>107</v>
      </c>
      <c r="F160" s="267" t="s">
        <v>187</v>
      </c>
      <c r="G160" s="268"/>
      <c r="H160" s="266" t="s">
        <v>109</v>
      </c>
      <c r="I160" s="264"/>
      <c r="J160" s="264"/>
      <c r="K160" s="265"/>
      <c r="L160" s="266" t="s">
        <v>110</v>
      </c>
      <c r="M160" s="264"/>
      <c r="N160" s="267" t="s">
        <v>167</v>
      </c>
      <c r="O160" s="268"/>
    </row>
    <row r="161" spans="2:15" ht="16.5" customHeight="1" x14ac:dyDescent="0.25"/>
    <row r="162" spans="2:15" ht="14.4" customHeight="1" thickBot="1" x14ac:dyDescent="0.3"/>
    <row r="163" spans="2:15" ht="27.9" customHeight="1" x14ac:dyDescent="0.5">
      <c r="B163" s="242" t="s">
        <v>185</v>
      </c>
      <c r="C163" s="243"/>
      <c r="D163" s="236" t="s">
        <v>143</v>
      </c>
      <c r="E163" s="271">
        <f>E1</f>
        <v>98</v>
      </c>
      <c r="F163" s="124"/>
      <c r="G163" s="1"/>
      <c r="H163" s="221" t="s">
        <v>157</v>
      </c>
      <c r="I163" s="221"/>
      <c r="J163" s="221"/>
      <c r="K163" s="221"/>
      <c r="L163" s="221"/>
      <c r="M163" s="223" t="s">
        <v>64</v>
      </c>
      <c r="N163" s="223"/>
      <c r="O163" s="224"/>
    </row>
    <row r="164" spans="2:15" ht="17.399999999999999" customHeight="1" thickBot="1" x14ac:dyDescent="0.55000000000000004">
      <c r="B164" s="244"/>
      <c r="C164" s="245"/>
      <c r="D164" s="237"/>
      <c r="E164" s="272"/>
      <c r="F164" s="125"/>
      <c r="G164" s="3"/>
      <c r="H164" s="222"/>
      <c r="I164" s="222"/>
      <c r="J164" s="222"/>
      <c r="K164" s="222"/>
      <c r="L164" s="222"/>
      <c r="M164" s="218" t="s">
        <v>145</v>
      </c>
      <c r="N164" s="290" t="str">
        <f>N2</f>
        <v>Коняшина Н.А.</v>
      </c>
      <c r="O164" s="291"/>
    </row>
    <row r="165" spans="2:15" ht="25.2" thickBot="1" x14ac:dyDescent="0.45">
      <c r="B165" s="231" t="s">
        <v>140</v>
      </c>
      <c r="C165" s="232"/>
      <c r="D165" s="233" t="s">
        <v>178</v>
      </c>
      <c r="E165" s="234"/>
      <c r="F165" s="235"/>
      <c r="G165" s="130" t="s">
        <v>60</v>
      </c>
      <c r="H165" s="225" t="s">
        <v>202</v>
      </c>
      <c r="I165" s="226"/>
      <c r="J165" s="226"/>
      <c r="K165" s="226"/>
      <c r="L165" s="152" t="s">
        <v>186</v>
      </c>
      <c r="M165" s="218"/>
      <c r="N165" s="290"/>
      <c r="O165" s="291"/>
    </row>
    <row r="166" spans="2:15" ht="24" thickBot="1" x14ac:dyDescent="0.5">
      <c r="B166" s="216" t="s">
        <v>121</v>
      </c>
      <c r="C166" s="217"/>
      <c r="D166" s="132"/>
      <c r="E166" s="6"/>
      <c r="F166" s="6"/>
      <c r="G166" s="138"/>
      <c r="H166" s="139"/>
      <c r="I166" s="139"/>
      <c r="J166" s="139"/>
      <c r="K166" s="139"/>
      <c r="L166" s="139"/>
      <c r="M166" s="134"/>
      <c r="N166" s="134"/>
      <c r="O166" s="135"/>
    </row>
    <row r="167" spans="2:15" ht="25.8" thickBot="1" x14ac:dyDescent="0.5">
      <c r="B167" s="240" t="s">
        <v>0</v>
      </c>
      <c r="C167" s="241"/>
      <c r="D167" s="101"/>
      <c r="E167" s="72"/>
      <c r="F167" s="6"/>
      <c r="G167" s="230" t="s">
        <v>22</v>
      </c>
      <c r="H167" s="222"/>
      <c r="I167" s="222"/>
      <c r="J167" s="222"/>
      <c r="K167" s="222"/>
      <c r="L167" s="222"/>
      <c r="M167" s="134"/>
      <c r="N167" s="134"/>
      <c r="O167" s="135"/>
    </row>
    <row r="168" spans="2:15" ht="25.2" thickBot="1" x14ac:dyDescent="0.5">
      <c r="B168" s="211" t="s">
        <v>138</v>
      </c>
      <c r="C168" s="212"/>
      <c r="D168" s="102" t="e">
        <f>G177/D167</f>
        <v>#DIV/0!</v>
      </c>
      <c r="E168" s="32"/>
      <c r="F168" s="33"/>
      <c r="G168" s="140"/>
      <c r="H168" s="141"/>
      <c r="I168" s="141"/>
      <c r="J168" s="141"/>
      <c r="K168" s="141"/>
      <c r="L168" s="141"/>
      <c r="M168" s="136"/>
      <c r="N168" s="136"/>
      <c r="O168" s="137"/>
    </row>
    <row r="169" spans="2:15" ht="25.2" thickBot="1" x14ac:dyDescent="0.5">
      <c r="B169" s="211" t="s">
        <v>139</v>
      </c>
      <c r="C169" s="212"/>
      <c r="D169" s="102" t="e">
        <f>G179/D167</f>
        <v>#DIV/0!</v>
      </c>
      <c r="E169" s="32"/>
      <c r="F169" s="122"/>
      <c r="G169" s="128"/>
      <c r="H169" s="129"/>
      <c r="I169" s="129"/>
      <c r="J169" s="129"/>
      <c r="K169" s="129"/>
      <c r="L169" s="129"/>
      <c r="M169" s="126"/>
      <c r="N169" s="126"/>
      <c r="O169" s="127"/>
    </row>
    <row r="170" spans="2:15" ht="25.2" thickBot="1" x14ac:dyDescent="0.3">
      <c r="B170" s="303" t="s">
        <v>24</v>
      </c>
      <c r="C170" s="251" t="s">
        <v>23</v>
      </c>
      <c r="D170" s="216" t="s">
        <v>49</v>
      </c>
      <c r="E170" s="254"/>
      <c r="F170" s="213" t="s">
        <v>147</v>
      </c>
      <c r="G170" s="257" t="s">
        <v>153</v>
      </c>
      <c r="H170" s="260" t="s">
        <v>142</v>
      </c>
      <c r="I170" s="261"/>
      <c r="J170" s="261"/>
      <c r="K170" s="131" t="s">
        <v>148</v>
      </c>
      <c r="L170" s="255" t="s">
        <v>133</v>
      </c>
      <c r="M170" s="256"/>
      <c r="N170" s="256"/>
      <c r="O170" s="131" t="s">
        <v>148</v>
      </c>
    </row>
    <row r="171" spans="2:15" ht="19.2" x14ac:dyDescent="0.35">
      <c r="B171" s="304"/>
      <c r="C171" s="252"/>
      <c r="D171" s="213" t="s">
        <v>149</v>
      </c>
      <c r="E171" s="227" t="s">
        <v>131</v>
      </c>
      <c r="F171" s="214"/>
      <c r="G171" s="258"/>
      <c r="H171" s="262"/>
      <c r="I171" s="263"/>
      <c r="J171" s="263"/>
      <c r="K171" s="95"/>
      <c r="L171" s="262"/>
      <c r="M171" s="263"/>
      <c r="N171" s="263"/>
      <c r="O171" s="95"/>
    </row>
    <row r="172" spans="2:15" ht="19.2" x14ac:dyDescent="0.35">
      <c r="B172" s="304"/>
      <c r="C172" s="252"/>
      <c r="D172" s="214"/>
      <c r="E172" s="228"/>
      <c r="F172" s="214"/>
      <c r="G172" s="258"/>
      <c r="H172" s="246"/>
      <c r="I172" s="247"/>
      <c r="J172" s="247"/>
      <c r="K172" s="96"/>
      <c r="L172" s="246"/>
      <c r="M172" s="247"/>
      <c r="N172" s="247"/>
      <c r="O172" s="96"/>
    </row>
    <row r="173" spans="2:15" ht="19.2" x14ac:dyDescent="0.35">
      <c r="B173" s="304"/>
      <c r="C173" s="252"/>
      <c r="D173" s="214"/>
      <c r="E173" s="228"/>
      <c r="F173" s="214"/>
      <c r="G173" s="258"/>
      <c r="H173" s="246"/>
      <c r="I173" s="247"/>
      <c r="J173" s="247"/>
      <c r="K173" s="96"/>
      <c r="L173" s="246"/>
      <c r="M173" s="247"/>
      <c r="N173" s="247"/>
      <c r="O173" s="96"/>
    </row>
    <row r="174" spans="2:15" ht="19.2" x14ac:dyDescent="0.35">
      <c r="B174" s="304"/>
      <c r="C174" s="252"/>
      <c r="D174" s="214"/>
      <c r="E174" s="228"/>
      <c r="F174" s="214"/>
      <c r="G174" s="258"/>
      <c r="H174" s="246"/>
      <c r="I174" s="247"/>
      <c r="J174" s="247"/>
      <c r="K174" s="96"/>
      <c r="L174" s="246"/>
      <c r="M174" s="247"/>
      <c r="N174" s="247"/>
      <c r="O174" s="96"/>
    </row>
    <row r="175" spans="2:15" ht="19.2" x14ac:dyDescent="0.35">
      <c r="B175" s="304"/>
      <c r="C175" s="252"/>
      <c r="D175" s="214"/>
      <c r="E175" s="228"/>
      <c r="F175" s="214"/>
      <c r="G175" s="258"/>
      <c r="H175" s="246"/>
      <c r="I175" s="247"/>
      <c r="J175" s="247"/>
      <c r="K175" s="96"/>
      <c r="L175" s="246"/>
      <c r="M175" s="247"/>
      <c r="N175" s="247"/>
      <c r="O175" s="96"/>
    </row>
    <row r="176" spans="2:15" ht="19.8" thickBot="1" x14ac:dyDescent="0.4">
      <c r="B176" s="304"/>
      <c r="C176" s="252"/>
      <c r="D176" s="214"/>
      <c r="E176" s="228"/>
      <c r="F176" s="214"/>
      <c r="G176" s="259"/>
      <c r="H176" s="301"/>
      <c r="I176" s="302"/>
      <c r="J176" s="302"/>
      <c r="K176" s="97"/>
      <c r="L176" s="301"/>
      <c r="M176" s="302"/>
      <c r="N176" s="302"/>
      <c r="O176" s="97"/>
    </row>
    <row r="177" spans="2:15" x14ac:dyDescent="0.25">
      <c r="B177" s="304"/>
      <c r="C177" s="252"/>
      <c r="D177" s="214"/>
      <c r="E177" s="228"/>
      <c r="F177" s="214"/>
      <c r="G177" s="278">
        <f>SUM(G180:G213)</f>
        <v>0</v>
      </c>
      <c r="H177" s="276" t="s">
        <v>77</v>
      </c>
      <c r="I177" s="269" t="s">
        <v>78</v>
      </c>
      <c r="J177" s="276" t="s">
        <v>77</v>
      </c>
      <c r="K177" s="269" t="s">
        <v>78</v>
      </c>
      <c r="L177" s="287" t="s">
        <v>77</v>
      </c>
      <c r="M177" s="288" t="s">
        <v>78</v>
      </c>
      <c r="N177" s="287" t="s">
        <v>77</v>
      </c>
      <c r="O177" s="269" t="s">
        <v>78</v>
      </c>
    </row>
    <row r="178" spans="2:15" ht="45.6" customHeight="1" thickBot="1" x14ac:dyDescent="0.3">
      <c r="B178" s="305"/>
      <c r="C178" s="253"/>
      <c r="D178" s="215"/>
      <c r="E178" s="229"/>
      <c r="F178" s="215"/>
      <c r="G178" s="279"/>
      <c r="H178" s="277"/>
      <c r="I178" s="270"/>
      <c r="J178" s="277"/>
      <c r="K178" s="270"/>
      <c r="L178" s="277"/>
      <c r="M178" s="289"/>
      <c r="N178" s="277"/>
      <c r="O178" s="270"/>
    </row>
    <row r="179" spans="2:15" ht="25.5" customHeight="1" x14ac:dyDescent="0.5">
      <c r="B179" s="153" t="str">
        <f>B17</f>
        <v>ВОДА</v>
      </c>
      <c r="C179" s="133" t="str">
        <f>C17</f>
        <v>л</v>
      </c>
      <c r="D179" s="193"/>
      <c r="E179" s="195">
        <f>I179+K179+M179+O179</f>
        <v>0</v>
      </c>
      <c r="F179" s="207"/>
      <c r="G179" s="208">
        <f>D179*F179</f>
        <v>0</v>
      </c>
      <c r="H179" s="196"/>
      <c r="I179" s="197">
        <f>H179*D166</f>
        <v>0</v>
      </c>
      <c r="J179" s="196"/>
      <c r="K179" s="198">
        <f>J179*D166</f>
        <v>0</v>
      </c>
      <c r="L179" s="196"/>
      <c r="M179" s="197">
        <f>L179*D166</f>
        <v>0</v>
      </c>
      <c r="N179" s="196"/>
      <c r="O179" s="198">
        <f>N179*D166</f>
        <v>0</v>
      </c>
    </row>
    <row r="180" spans="2:15" ht="25.5" customHeight="1" x14ac:dyDescent="0.5">
      <c r="B180" s="185" t="str">
        <f>B18</f>
        <v>Кофейный напиток</v>
      </c>
      <c r="C180" s="186" t="str">
        <f>C18</f>
        <v>кг</v>
      </c>
      <c r="D180" s="194"/>
      <c r="E180" s="195">
        <f>I180+K180+M180+O180</f>
        <v>0</v>
      </c>
      <c r="F180" s="209"/>
      <c r="G180" s="210">
        <f>D180*F180</f>
        <v>0</v>
      </c>
      <c r="H180" s="199"/>
      <c r="I180" s="200">
        <f>H180*D166</f>
        <v>0</v>
      </c>
      <c r="J180" s="199"/>
      <c r="K180" s="201">
        <f>J180*D166</f>
        <v>0</v>
      </c>
      <c r="L180" s="199"/>
      <c r="M180" s="200">
        <f>L180*D166</f>
        <v>0</v>
      </c>
      <c r="N180" s="199"/>
      <c r="O180" s="201">
        <f>N180*D166</f>
        <v>0</v>
      </c>
    </row>
    <row r="181" spans="2:15" ht="25.5" customHeight="1" x14ac:dyDescent="0.5">
      <c r="B181" s="185" t="str">
        <f t="shared" ref="B181:C196" si="10">B19</f>
        <v>Крупа гречневая</v>
      </c>
      <c r="C181" s="186" t="str">
        <f t="shared" si="10"/>
        <v>кг</v>
      </c>
      <c r="D181" s="194"/>
      <c r="E181" s="195">
        <f t="shared" ref="E181:E213" si="11">I181+K181+M181+O181</f>
        <v>0</v>
      </c>
      <c r="F181" s="209"/>
      <c r="G181" s="210">
        <f>D181*F181</f>
        <v>0</v>
      </c>
      <c r="H181" s="199"/>
      <c r="I181" s="200">
        <f>H181*D166</f>
        <v>0</v>
      </c>
      <c r="J181" s="199"/>
      <c r="K181" s="201">
        <f>J181*D166</f>
        <v>0</v>
      </c>
      <c r="L181" s="199"/>
      <c r="M181" s="200">
        <f>L181*D166</f>
        <v>0</v>
      </c>
      <c r="N181" s="199"/>
      <c r="O181" s="201">
        <f>N181*D166</f>
        <v>0</v>
      </c>
    </row>
    <row r="182" spans="2:15" ht="25.5" customHeight="1" x14ac:dyDescent="0.5">
      <c r="B182" s="185" t="str">
        <f t="shared" si="10"/>
        <v>Крупа манная</v>
      </c>
      <c r="C182" s="186" t="str">
        <f t="shared" si="10"/>
        <v>кг</v>
      </c>
      <c r="D182" s="194"/>
      <c r="E182" s="195">
        <f t="shared" si="11"/>
        <v>0</v>
      </c>
      <c r="F182" s="209"/>
      <c r="G182" s="210">
        <f t="shared" ref="G182:G213" si="12">D182*F182</f>
        <v>0</v>
      </c>
      <c r="H182" s="199"/>
      <c r="I182" s="200">
        <f>H182*D166</f>
        <v>0</v>
      </c>
      <c r="J182" s="199"/>
      <c r="K182" s="201">
        <f>J182*D166</f>
        <v>0</v>
      </c>
      <c r="L182" s="199"/>
      <c r="M182" s="200">
        <f>L182*D166</f>
        <v>0</v>
      </c>
      <c r="N182" s="199"/>
      <c r="O182" s="201">
        <f>N182*D166</f>
        <v>0</v>
      </c>
    </row>
    <row r="183" spans="2:15" ht="25.5" customHeight="1" x14ac:dyDescent="0.5">
      <c r="B183" s="185" t="str">
        <f t="shared" si="10"/>
        <v>Макаронные изделия</v>
      </c>
      <c r="C183" s="186" t="str">
        <f t="shared" si="10"/>
        <v>кг</v>
      </c>
      <c r="D183" s="194"/>
      <c r="E183" s="195">
        <f t="shared" si="11"/>
        <v>0</v>
      </c>
      <c r="F183" s="209"/>
      <c r="G183" s="210">
        <f t="shared" si="12"/>
        <v>0</v>
      </c>
      <c r="H183" s="199"/>
      <c r="I183" s="200">
        <f>H183*D166</f>
        <v>0</v>
      </c>
      <c r="J183" s="199"/>
      <c r="K183" s="201">
        <f>J183*D166</f>
        <v>0</v>
      </c>
      <c r="L183" s="199"/>
      <c r="M183" s="200">
        <f>L183*D166</f>
        <v>0</v>
      </c>
      <c r="N183" s="199"/>
      <c r="O183" s="201">
        <f>N183*D166</f>
        <v>0</v>
      </c>
    </row>
    <row r="184" spans="2:15" ht="25.5" customHeight="1" x14ac:dyDescent="0.5">
      <c r="B184" s="185" t="str">
        <f t="shared" si="10"/>
        <v>Масло подсолнечное рафин.</v>
      </c>
      <c r="C184" s="186" t="str">
        <f t="shared" si="10"/>
        <v>л</v>
      </c>
      <c r="D184" s="194"/>
      <c r="E184" s="195">
        <f t="shared" si="11"/>
        <v>0</v>
      </c>
      <c r="F184" s="209"/>
      <c r="G184" s="210">
        <f t="shared" si="12"/>
        <v>0</v>
      </c>
      <c r="H184" s="199"/>
      <c r="I184" s="200">
        <f>H184*D166</f>
        <v>0</v>
      </c>
      <c r="J184" s="199"/>
      <c r="K184" s="201">
        <f>J184*D166</f>
        <v>0</v>
      </c>
      <c r="L184" s="199"/>
      <c r="M184" s="200">
        <f>L184*D166</f>
        <v>0</v>
      </c>
      <c r="N184" s="199"/>
      <c r="O184" s="201">
        <f>N184*D166</f>
        <v>0</v>
      </c>
    </row>
    <row r="185" spans="2:15" ht="25.5" customHeight="1" x14ac:dyDescent="0.5">
      <c r="B185" s="185" t="str">
        <f t="shared" si="10"/>
        <v>Печенье песочно-сливочное</v>
      </c>
      <c r="C185" s="186" t="str">
        <f t="shared" si="10"/>
        <v>кг</v>
      </c>
      <c r="D185" s="194"/>
      <c r="E185" s="195">
        <f t="shared" si="11"/>
        <v>0</v>
      </c>
      <c r="F185" s="209"/>
      <c r="G185" s="210">
        <f t="shared" si="12"/>
        <v>0</v>
      </c>
      <c r="H185" s="199"/>
      <c r="I185" s="200">
        <f>H185*D166</f>
        <v>0</v>
      </c>
      <c r="J185" s="199"/>
      <c r="K185" s="201">
        <f>J185*D166</f>
        <v>0</v>
      </c>
      <c r="L185" s="199"/>
      <c r="M185" s="200">
        <f>L185*D166</f>
        <v>0</v>
      </c>
      <c r="N185" s="199"/>
      <c r="O185" s="201">
        <f>N185*D166</f>
        <v>0</v>
      </c>
    </row>
    <row r="186" spans="2:15" ht="25.5" customHeight="1" x14ac:dyDescent="0.5">
      <c r="B186" s="185" t="str">
        <f t="shared" si="10"/>
        <v>Сосиска мясная</v>
      </c>
      <c r="C186" s="186" t="str">
        <f t="shared" si="10"/>
        <v>кг</v>
      </c>
      <c r="D186" s="194"/>
      <c r="E186" s="195">
        <f t="shared" si="11"/>
        <v>0</v>
      </c>
      <c r="F186" s="209"/>
      <c r="G186" s="210">
        <f t="shared" si="12"/>
        <v>0</v>
      </c>
      <c r="H186" s="199"/>
      <c r="I186" s="200">
        <f>H186*D166</f>
        <v>0</v>
      </c>
      <c r="J186" s="199"/>
      <c r="K186" s="201">
        <f>J186*D166</f>
        <v>0</v>
      </c>
      <c r="L186" s="199"/>
      <c r="M186" s="200">
        <f>L186*D166</f>
        <v>0</v>
      </c>
      <c r="N186" s="199"/>
      <c r="O186" s="201">
        <f>N186*D166</f>
        <v>0</v>
      </c>
    </row>
    <row r="187" spans="2:15" ht="25.5" customHeight="1" x14ac:dyDescent="0.5">
      <c r="B187" s="185" t="str">
        <f t="shared" si="10"/>
        <v>Крупа пшеничная</v>
      </c>
      <c r="C187" s="186" t="str">
        <f t="shared" si="10"/>
        <v>кг</v>
      </c>
      <c r="D187" s="194"/>
      <c r="E187" s="195">
        <f t="shared" si="11"/>
        <v>0</v>
      </c>
      <c r="F187" s="209"/>
      <c r="G187" s="210">
        <f t="shared" si="12"/>
        <v>0</v>
      </c>
      <c r="H187" s="199"/>
      <c r="I187" s="200">
        <f>H187*D166</f>
        <v>0</v>
      </c>
      <c r="J187" s="199"/>
      <c r="K187" s="201">
        <f>J187*D166</f>
        <v>0</v>
      </c>
      <c r="L187" s="199"/>
      <c r="M187" s="200">
        <f>L187*D166</f>
        <v>0</v>
      </c>
      <c r="N187" s="199"/>
      <c r="O187" s="201">
        <f>N187*D166</f>
        <v>0</v>
      </c>
    </row>
    <row r="188" spans="2:15" ht="25.5" customHeight="1" x14ac:dyDescent="0.5">
      <c r="B188" s="185" t="str">
        <f t="shared" si="10"/>
        <v>Рис</v>
      </c>
      <c r="C188" s="186" t="str">
        <f t="shared" si="10"/>
        <v>кг</v>
      </c>
      <c r="D188" s="194"/>
      <c r="E188" s="195">
        <f t="shared" si="11"/>
        <v>0</v>
      </c>
      <c r="F188" s="209"/>
      <c r="G188" s="210">
        <f t="shared" si="12"/>
        <v>0</v>
      </c>
      <c r="H188" s="199"/>
      <c r="I188" s="200">
        <f>H188*D166</f>
        <v>0</v>
      </c>
      <c r="J188" s="199"/>
      <c r="K188" s="201">
        <f>J188*D166</f>
        <v>0</v>
      </c>
      <c r="L188" s="199"/>
      <c r="M188" s="200">
        <f>L188*D166</f>
        <v>0</v>
      </c>
      <c r="N188" s="199"/>
      <c r="O188" s="201">
        <f>N188*D166</f>
        <v>0</v>
      </c>
    </row>
    <row r="189" spans="2:15" ht="25.5" customHeight="1" x14ac:dyDescent="0.5">
      <c r="B189" s="185" t="str">
        <f t="shared" si="10"/>
        <v>Сок фруктово-ягодный</v>
      </c>
      <c r="C189" s="186" t="str">
        <f t="shared" si="10"/>
        <v>л</v>
      </c>
      <c r="D189" s="194"/>
      <c r="E189" s="195">
        <f t="shared" si="11"/>
        <v>0</v>
      </c>
      <c r="F189" s="209"/>
      <c r="G189" s="210">
        <f t="shared" si="12"/>
        <v>0</v>
      </c>
      <c r="H189" s="199"/>
      <c r="I189" s="200">
        <f>H189*D166</f>
        <v>0</v>
      </c>
      <c r="J189" s="199"/>
      <c r="K189" s="201">
        <f>J189*D166</f>
        <v>0</v>
      </c>
      <c r="L189" s="199"/>
      <c r="M189" s="200">
        <f>L189*D166</f>
        <v>0</v>
      </c>
      <c r="N189" s="199"/>
      <c r="O189" s="201">
        <f>N189*D166</f>
        <v>0</v>
      </c>
    </row>
    <row r="190" spans="2:15" ht="25.5" customHeight="1" x14ac:dyDescent="0.5">
      <c r="B190" s="185" t="str">
        <f t="shared" si="10"/>
        <v>Чай черный</v>
      </c>
      <c r="C190" s="186" t="str">
        <f t="shared" si="10"/>
        <v>кг</v>
      </c>
      <c r="D190" s="194"/>
      <c r="E190" s="195">
        <f t="shared" si="11"/>
        <v>0</v>
      </c>
      <c r="F190" s="209"/>
      <c r="G190" s="210">
        <f t="shared" si="12"/>
        <v>0</v>
      </c>
      <c r="H190" s="199"/>
      <c r="I190" s="200">
        <f>H190*D166</f>
        <v>0</v>
      </c>
      <c r="J190" s="199"/>
      <c r="K190" s="201">
        <f>J190*D166</f>
        <v>0</v>
      </c>
      <c r="L190" s="199"/>
      <c r="M190" s="200">
        <f>L190*D166</f>
        <v>0</v>
      </c>
      <c r="N190" s="199"/>
      <c r="O190" s="201">
        <f>N190*D166</f>
        <v>0</v>
      </c>
    </row>
    <row r="191" spans="2:15" ht="25.5" customHeight="1" x14ac:dyDescent="0.5">
      <c r="B191" s="185" t="str">
        <f t="shared" si="10"/>
        <v>Свекла</v>
      </c>
      <c r="C191" s="186" t="str">
        <f t="shared" si="10"/>
        <v>кг</v>
      </c>
      <c r="D191" s="194"/>
      <c r="E191" s="195">
        <f t="shared" si="11"/>
        <v>0</v>
      </c>
      <c r="F191" s="209"/>
      <c r="G191" s="210">
        <f t="shared" si="12"/>
        <v>0</v>
      </c>
      <c r="H191" s="199"/>
      <c r="I191" s="200">
        <f>H191*D166</f>
        <v>0</v>
      </c>
      <c r="J191" s="199"/>
      <c r="K191" s="201">
        <f>J191*D166</f>
        <v>0</v>
      </c>
      <c r="L191" s="199"/>
      <c r="M191" s="200">
        <f>L191*D166</f>
        <v>0</v>
      </c>
      <c r="N191" s="199"/>
      <c r="O191" s="201">
        <f>N191*D166</f>
        <v>0</v>
      </c>
    </row>
    <row r="192" spans="2:15" ht="25.5" customHeight="1" x14ac:dyDescent="0.5">
      <c r="B192" s="185" t="str">
        <f t="shared" si="10"/>
        <v>Капуста</v>
      </c>
      <c r="C192" s="186" t="str">
        <f t="shared" si="10"/>
        <v>кг</v>
      </c>
      <c r="D192" s="194"/>
      <c r="E192" s="195">
        <f t="shared" si="11"/>
        <v>0</v>
      </c>
      <c r="F192" s="209"/>
      <c r="G192" s="210">
        <f t="shared" si="12"/>
        <v>0</v>
      </c>
      <c r="H192" s="199"/>
      <c r="I192" s="200">
        <f>H192*D166</f>
        <v>0</v>
      </c>
      <c r="J192" s="199"/>
      <c r="K192" s="201">
        <f>J192*D166</f>
        <v>0</v>
      </c>
      <c r="L192" s="199"/>
      <c r="M192" s="200">
        <f>L192*D166</f>
        <v>0</v>
      </c>
      <c r="N192" s="199"/>
      <c r="O192" s="201">
        <f>N192*D166</f>
        <v>0</v>
      </c>
    </row>
    <row r="193" spans="2:15" ht="25.5" customHeight="1" x14ac:dyDescent="0.5">
      <c r="B193" s="185" t="str">
        <f t="shared" si="10"/>
        <v>Картофель</v>
      </c>
      <c r="C193" s="186" t="str">
        <f t="shared" si="10"/>
        <v>кг</v>
      </c>
      <c r="D193" s="194"/>
      <c r="E193" s="195">
        <f t="shared" si="11"/>
        <v>0</v>
      </c>
      <c r="F193" s="209"/>
      <c r="G193" s="210">
        <f t="shared" si="12"/>
        <v>0</v>
      </c>
      <c r="H193" s="199"/>
      <c r="I193" s="200">
        <f>H193*D166</f>
        <v>0</v>
      </c>
      <c r="J193" s="199"/>
      <c r="K193" s="201">
        <f>J193*D166</f>
        <v>0</v>
      </c>
      <c r="L193" s="199"/>
      <c r="M193" s="200">
        <f>L193*D166</f>
        <v>0</v>
      </c>
      <c r="N193" s="199"/>
      <c r="O193" s="201">
        <f>N193*D166</f>
        <v>0</v>
      </c>
    </row>
    <row r="194" spans="2:15" ht="25.5" customHeight="1" x14ac:dyDescent="0.5">
      <c r="B194" s="185" t="str">
        <f t="shared" si="10"/>
        <v>Лук</v>
      </c>
      <c r="C194" s="186" t="str">
        <f t="shared" si="10"/>
        <v>кг</v>
      </c>
      <c r="D194" s="194"/>
      <c r="E194" s="195">
        <f t="shared" si="11"/>
        <v>0</v>
      </c>
      <c r="F194" s="209"/>
      <c r="G194" s="210">
        <f t="shared" si="12"/>
        <v>0</v>
      </c>
      <c r="H194" s="199"/>
      <c r="I194" s="200">
        <f>H194*D166</f>
        <v>0</v>
      </c>
      <c r="J194" s="199"/>
      <c r="K194" s="201">
        <f>J194*D166</f>
        <v>0</v>
      </c>
      <c r="L194" s="199"/>
      <c r="M194" s="200">
        <f>L194*D166</f>
        <v>0</v>
      </c>
      <c r="N194" s="199"/>
      <c r="O194" s="201">
        <f>N194*D166</f>
        <v>0</v>
      </c>
    </row>
    <row r="195" spans="2:15" ht="25.5" customHeight="1" x14ac:dyDescent="0.5">
      <c r="B195" s="185" t="str">
        <f t="shared" si="10"/>
        <v>Морковь</v>
      </c>
      <c r="C195" s="186" t="str">
        <f t="shared" si="10"/>
        <v>кг</v>
      </c>
      <c r="D195" s="194"/>
      <c r="E195" s="195">
        <f t="shared" si="11"/>
        <v>0</v>
      </c>
      <c r="F195" s="209"/>
      <c r="G195" s="210">
        <f t="shared" si="12"/>
        <v>0</v>
      </c>
      <c r="H195" s="199"/>
      <c r="I195" s="200">
        <f>H195*D166</f>
        <v>0</v>
      </c>
      <c r="J195" s="199"/>
      <c r="K195" s="201">
        <f>J195*D166</f>
        <v>0</v>
      </c>
      <c r="L195" s="199"/>
      <c r="M195" s="200">
        <f>L195*D166</f>
        <v>0</v>
      </c>
      <c r="N195" s="199"/>
      <c r="O195" s="201">
        <f>N195*D166</f>
        <v>0</v>
      </c>
    </row>
    <row r="196" spans="2:15" ht="25.5" customHeight="1" x14ac:dyDescent="0.5">
      <c r="B196" s="185" t="str">
        <f t="shared" si="10"/>
        <v>Мука пшеничная</v>
      </c>
      <c r="C196" s="186" t="str">
        <f t="shared" si="10"/>
        <v>кг</v>
      </c>
      <c r="D196" s="194"/>
      <c r="E196" s="195">
        <f t="shared" si="11"/>
        <v>0</v>
      </c>
      <c r="F196" s="209"/>
      <c r="G196" s="210">
        <f t="shared" si="12"/>
        <v>0</v>
      </c>
      <c r="H196" s="199"/>
      <c r="I196" s="200">
        <f>H196*D166</f>
        <v>0</v>
      </c>
      <c r="J196" s="199"/>
      <c r="K196" s="201">
        <f>J196*D166</f>
        <v>0</v>
      </c>
      <c r="L196" s="199"/>
      <c r="M196" s="200">
        <f>L196*D166</f>
        <v>0</v>
      </c>
      <c r="N196" s="199"/>
      <c r="O196" s="201">
        <f>N196*D166</f>
        <v>0</v>
      </c>
    </row>
    <row r="197" spans="2:15" ht="25.5" customHeight="1" x14ac:dyDescent="0.5">
      <c r="B197" s="185" t="str">
        <f t="shared" ref="B197:C212" si="13">B35</f>
        <v>Огурец солёный(конс.)</v>
      </c>
      <c r="C197" s="186" t="str">
        <f t="shared" si="13"/>
        <v>кг</v>
      </c>
      <c r="D197" s="194"/>
      <c r="E197" s="195">
        <f t="shared" si="11"/>
        <v>0</v>
      </c>
      <c r="F197" s="209"/>
      <c r="G197" s="210">
        <f t="shared" si="12"/>
        <v>0</v>
      </c>
      <c r="H197" s="199"/>
      <c r="I197" s="200">
        <f>H197*D166</f>
        <v>0</v>
      </c>
      <c r="J197" s="199"/>
      <c r="K197" s="201">
        <f>J197*D166</f>
        <v>0</v>
      </c>
      <c r="L197" s="199"/>
      <c r="M197" s="200">
        <f>L197*D166</f>
        <v>0</v>
      </c>
      <c r="N197" s="199"/>
      <c r="O197" s="201">
        <f>N197*D166</f>
        <v>0</v>
      </c>
    </row>
    <row r="198" spans="2:15" ht="25.5" customHeight="1" x14ac:dyDescent="0.5">
      <c r="B198" s="185" t="str">
        <f t="shared" si="13"/>
        <v>Яблоки</v>
      </c>
      <c r="C198" s="186" t="str">
        <f t="shared" si="13"/>
        <v>кг</v>
      </c>
      <c r="D198" s="194"/>
      <c r="E198" s="195">
        <f t="shared" si="11"/>
        <v>0</v>
      </c>
      <c r="F198" s="209"/>
      <c r="G198" s="210">
        <f t="shared" si="12"/>
        <v>0</v>
      </c>
      <c r="H198" s="199"/>
      <c r="I198" s="200">
        <f>H198*D166</f>
        <v>0</v>
      </c>
      <c r="J198" s="199"/>
      <c r="K198" s="201">
        <f>J198*D166</f>
        <v>0</v>
      </c>
      <c r="L198" s="199"/>
      <c r="M198" s="200">
        <f>L198*D166</f>
        <v>0</v>
      </c>
      <c r="N198" s="199"/>
      <c r="O198" s="201">
        <f>N198*D166</f>
        <v>0</v>
      </c>
    </row>
    <row r="199" spans="2:15" ht="25.5" customHeight="1" x14ac:dyDescent="0.5">
      <c r="B199" s="185" t="str">
        <f t="shared" si="13"/>
        <v>Масло сливочное 72,5%</v>
      </c>
      <c r="C199" s="186" t="str">
        <f t="shared" si="13"/>
        <v>кг</v>
      </c>
      <c r="D199" s="194"/>
      <c r="E199" s="195">
        <f t="shared" si="11"/>
        <v>0</v>
      </c>
      <c r="F199" s="209"/>
      <c r="G199" s="210">
        <f t="shared" si="12"/>
        <v>0</v>
      </c>
      <c r="H199" s="199"/>
      <c r="I199" s="200">
        <f>H199*D166</f>
        <v>0</v>
      </c>
      <c r="J199" s="199"/>
      <c r="K199" s="201">
        <f>J199*D166</f>
        <v>0</v>
      </c>
      <c r="L199" s="199"/>
      <c r="M199" s="200">
        <f>L199*D166</f>
        <v>0</v>
      </c>
      <c r="N199" s="199"/>
      <c r="O199" s="201">
        <f>N199*D166</f>
        <v>0</v>
      </c>
    </row>
    <row r="200" spans="2:15" ht="25.5" customHeight="1" x14ac:dyDescent="0.5">
      <c r="B200" s="185" t="str">
        <f t="shared" si="13"/>
        <v>Минтай</v>
      </c>
      <c r="C200" s="186" t="str">
        <f t="shared" si="13"/>
        <v>кг</v>
      </c>
      <c r="D200" s="194"/>
      <c r="E200" s="195">
        <f t="shared" si="11"/>
        <v>0</v>
      </c>
      <c r="F200" s="209"/>
      <c r="G200" s="210">
        <f t="shared" si="12"/>
        <v>0</v>
      </c>
      <c r="H200" s="199"/>
      <c r="I200" s="200">
        <f>H200*D166</f>
        <v>0</v>
      </c>
      <c r="J200" s="199"/>
      <c r="K200" s="201">
        <f>J200*D166</f>
        <v>0</v>
      </c>
      <c r="L200" s="199"/>
      <c r="M200" s="200">
        <f>L200*D166</f>
        <v>0</v>
      </c>
      <c r="N200" s="199"/>
      <c r="O200" s="201">
        <f>N200*D166</f>
        <v>0</v>
      </c>
    </row>
    <row r="201" spans="2:15" ht="25.5" customHeight="1" x14ac:dyDescent="0.5">
      <c r="B201" s="185" t="str">
        <f t="shared" si="13"/>
        <v>Рулет со сгущеным молоком</v>
      </c>
      <c r="C201" s="186" t="str">
        <f t="shared" si="13"/>
        <v>кг</v>
      </c>
      <c r="D201" s="194"/>
      <c r="E201" s="195">
        <f t="shared" si="11"/>
        <v>0</v>
      </c>
      <c r="F201" s="209"/>
      <c r="G201" s="210">
        <f t="shared" si="12"/>
        <v>0</v>
      </c>
      <c r="H201" s="199"/>
      <c r="I201" s="202">
        <f>H201*D166</f>
        <v>0</v>
      </c>
      <c r="J201" s="199"/>
      <c r="K201" s="203">
        <f>J201*D166</f>
        <v>0</v>
      </c>
      <c r="L201" s="199"/>
      <c r="M201" s="202">
        <f>L201*D166</f>
        <v>0</v>
      </c>
      <c r="N201" s="199"/>
      <c r="O201" s="203">
        <f>N201*D167</f>
        <v>0</v>
      </c>
    </row>
    <row r="202" spans="2:15" ht="25.5" customHeight="1" x14ac:dyDescent="0.5">
      <c r="B202" s="185" t="str">
        <f t="shared" si="13"/>
        <v>Отдельные порц.части курин.</v>
      </c>
      <c r="C202" s="186" t="str">
        <f t="shared" si="13"/>
        <v>кг</v>
      </c>
      <c r="D202" s="194"/>
      <c r="E202" s="195">
        <f t="shared" si="11"/>
        <v>0</v>
      </c>
      <c r="F202" s="209"/>
      <c r="G202" s="210">
        <f t="shared" si="12"/>
        <v>0</v>
      </c>
      <c r="H202" s="199"/>
      <c r="I202" s="202">
        <f>H202*D166</f>
        <v>0</v>
      </c>
      <c r="J202" s="199"/>
      <c r="K202" s="203">
        <f>J202*D166</f>
        <v>0</v>
      </c>
      <c r="L202" s="199"/>
      <c r="M202" s="202">
        <f>L202*D166</f>
        <v>0</v>
      </c>
      <c r="N202" s="199"/>
      <c r="O202" s="203">
        <f>N202*D166</f>
        <v>0</v>
      </c>
    </row>
    <row r="203" spans="2:15" ht="25.5" customHeight="1" x14ac:dyDescent="0.5">
      <c r="B203" s="185" t="str">
        <f t="shared" si="13"/>
        <v>Сыр твёрдый</v>
      </c>
      <c r="C203" s="186" t="str">
        <f t="shared" si="13"/>
        <v>кг</v>
      </c>
      <c r="D203" s="194"/>
      <c r="E203" s="195">
        <f t="shared" si="11"/>
        <v>0</v>
      </c>
      <c r="F203" s="209"/>
      <c r="G203" s="210">
        <f t="shared" si="12"/>
        <v>0</v>
      </c>
      <c r="H203" s="199"/>
      <c r="I203" s="202">
        <f>H203*D166</f>
        <v>0</v>
      </c>
      <c r="J203" s="199"/>
      <c r="K203" s="203">
        <f>J203*D166</f>
        <v>0</v>
      </c>
      <c r="L203" s="199"/>
      <c r="M203" s="202">
        <f>L203*D166</f>
        <v>0</v>
      </c>
      <c r="N203" s="199"/>
      <c r="O203" s="203">
        <f>N203*D166</f>
        <v>0</v>
      </c>
    </row>
    <row r="204" spans="2:15" ht="25.5" customHeight="1" x14ac:dyDescent="0.5">
      <c r="B204" s="185" t="str">
        <f t="shared" si="13"/>
        <v>Филе куриное</v>
      </c>
      <c r="C204" s="186" t="str">
        <f t="shared" si="13"/>
        <v>кг</v>
      </c>
      <c r="D204" s="194"/>
      <c r="E204" s="195">
        <f t="shared" si="11"/>
        <v>0</v>
      </c>
      <c r="F204" s="209"/>
      <c r="G204" s="210">
        <f t="shared" si="12"/>
        <v>0</v>
      </c>
      <c r="H204" s="199"/>
      <c r="I204" s="202">
        <f>H204*D166</f>
        <v>0</v>
      </c>
      <c r="J204" s="199"/>
      <c r="K204" s="203">
        <f>J204*D166</f>
        <v>0</v>
      </c>
      <c r="L204" s="199"/>
      <c r="M204" s="202">
        <f>L204*D166</f>
        <v>0</v>
      </c>
      <c r="N204" s="199"/>
      <c r="O204" s="203">
        <f>N204*D166</f>
        <v>0</v>
      </c>
    </row>
    <row r="205" spans="2:15" ht="25.5" customHeight="1" x14ac:dyDescent="0.5">
      <c r="B205" s="185" t="str">
        <f t="shared" si="13"/>
        <v>Яйца куриные</v>
      </c>
      <c r="C205" s="186" t="str">
        <f t="shared" si="13"/>
        <v>шт</v>
      </c>
      <c r="D205" s="194"/>
      <c r="E205" s="195">
        <f t="shared" si="11"/>
        <v>0</v>
      </c>
      <c r="F205" s="209"/>
      <c r="G205" s="210">
        <f t="shared" si="12"/>
        <v>0</v>
      </c>
      <c r="H205" s="199"/>
      <c r="I205" s="202">
        <f>H205*D166</f>
        <v>0</v>
      </c>
      <c r="J205" s="199"/>
      <c r="K205" s="203">
        <f>J205*D166</f>
        <v>0</v>
      </c>
      <c r="L205" s="199"/>
      <c r="M205" s="202">
        <f>L205*D166</f>
        <v>0</v>
      </c>
      <c r="N205" s="199"/>
      <c r="O205" s="203">
        <f>N205*D166</f>
        <v>0</v>
      </c>
    </row>
    <row r="206" spans="2:15" ht="25.5" customHeight="1" x14ac:dyDescent="0.5">
      <c r="B206" s="185" t="str">
        <f t="shared" si="13"/>
        <v>Сахар</v>
      </c>
      <c r="C206" s="186" t="str">
        <f t="shared" si="13"/>
        <v>кг</v>
      </c>
      <c r="D206" s="194"/>
      <c r="E206" s="195">
        <f t="shared" si="11"/>
        <v>0</v>
      </c>
      <c r="F206" s="209"/>
      <c r="G206" s="210">
        <f t="shared" si="12"/>
        <v>0</v>
      </c>
      <c r="H206" s="199"/>
      <c r="I206" s="202">
        <f>H206*D166</f>
        <v>0</v>
      </c>
      <c r="J206" s="199"/>
      <c r="K206" s="203">
        <f>J206*D166</f>
        <v>0</v>
      </c>
      <c r="L206" s="199"/>
      <c r="M206" s="202">
        <f>L206*D166</f>
        <v>0</v>
      </c>
      <c r="N206" s="199"/>
      <c r="O206" s="203">
        <f>N206*D166</f>
        <v>0</v>
      </c>
    </row>
    <row r="207" spans="2:15" ht="25.5" customHeight="1" x14ac:dyDescent="0.5">
      <c r="B207" s="185" t="str">
        <f t="shared" si="13"/>
        <v>Соль</v>
      </c>
      <c r="C207" s="186" t="str">
        <f t="shared" si="13"/>
        <v>кг</v>
      </c>
      <c r="D207" s="194"/>
      <c r="E207" s="195">
        <f t="shared" si="11"/>
        <v>0</v>
      </c>
      <c r="F207" s="209"/>
      <c r="G207" s="210">
        <f t="shared" si="12"/>
        <v>0</v>
      </c>
      <c r="H207" s="199"/>
      <c r="I207" s="202">
        <f>H207*D166</f>
        <v>0</v>
      </c>
      <c r="J207" s="199"/>
      <c r="K207" s="203">
        <f>J207*D166</f>
        <v>0</v>
      </c>
      <c r="L207" s="199"/>
      <c r="M207" s="202">
        <f>L207*D166</f>
        <v>0</v>
      </c>
      <c r="N207" s="199"/>
      <c r="O207" s="203">
        <f>N207*D166</f>
        <v>0</v>
      </c>
    </row>
    <row r="208" spans="2:15" ht="25.5" customHeight="1" x14ac:dyDescent="0.5">
      <c r="B208" s="185" t="str">
        <f t="shared" si="13"/>
        <v>Молоко 2,6%</v>
      </c>
      <c r="C208" s="186" t="str">
        <f t="shared" si="13"/>
        <v>л</v>
      </c>
      <c r="D208" s="194"/>
      <c r="E208" s="195">
        <f t="shared" si="11"/>
        <v>0</v>
      </c>
      <c r="F208" s="209"/>
      <c r="G208" s="210">
        <f t="shared" si="12"/>
        <v>0</v>
      </c>
      <c r="H208" s="199"/>
      <c r="I208" s="202">
        <f>H208*D166</f>
        <v>0</v>
      </c>
      <c r="J208" s="199"/>
      <c r="K208" s="203">
        <f>J208*D166</f>
        <v>0</v>
      </c>
      <c r="L208" s="199"/>
      <c r="M208" s="202">
        <f>L208*D166</f>
        <v>0</v>
      </c>
      <c r="N208" s="199"/>
      <c r="O208" s="203">
        <f>N208*D166</f>
        <v>0</v>
      </c>
    </row>
    <row r="209" spans="2:15" ht="25.5" customHeight="1" x14ac:dyDescent="0.5">
      <c r="B209" s="185" t="str">
        <f t="shared" si="13"/>
        <v>Сметана 15%</v>
      </c>
      <c r="C209" s="186" t="str">
        <f t="shared" si="13"/>
        <v>кг</v>
      </c>
      <c r="D209" s="194"/>
      <c r="E209" s="195">
        <f t="shared" si="11"/>
        <v>0</v>
      </c>
      <c r="F209" s="209"/>
      <c r="G209" s="210">
        <f t="shared" si="12"/>
        <v>0</v>
      </c>
      <c r="H209" s="199"/>
      <c r="I209" s="202">
        <f>H209*D166</f>
        <v>0</v>
      </c>
      <c r="J209" s="199"/>
      <c r="K209" s="203">
        <f>J209*D166</f>
        <v>0</v>
      </c>
      <c r="L209" s="199"/>
      <c r="M209" s="202">
        <f>L209*D166</f>
        <v>0</v>
      </c>
      <c r="N209" s="199"/>
      <c r="O209" s="203">
        <f>N209*D166</f>
        <v>0</v>
      </c>
    </row>
    <row r="210" spans="2:15" ht="25.5" customHeight="1" x14ac:dyDescent="0.5">
      <c r="B210" s="185" t="str">
        <f t="shared" si="13"/>
        <v>Томатная паста</v>
      </c>
      <c r="C210" s="186" t="str">
        <f t="shared" si="13"/>
        <v>кг</v>
      </c>
      <c r="D210" s="194"/>
      <c r="E210" s="195">
        <f t="shared" si="11"/>
        <v>0</v>
      </c>
      <c r="F210" s="209"/>
      <c r="G210" s="210">
        <f t="shared" si="12"/>
        <v>0</v>
      </c>
      <c r="H210" s="199"/>
      <c r="I210" s="202">
        <f>H210*D166</f>
        <v>0</v>
      </c>
      <c r="J210" s="199"/>
      <c r="K210" s="203">
        <f>J210*D166</f>
        <v>0</v>
      </c>
      <c r="L210" s="199"/>
      <c r="M210" s="202">
        <f>L210*D166</f>
        <v>0</v>
      </c>
      <c r="N210" s="199"/>
      <c r="O210" s="203">
        <f>N210*D166</f>
        <v>0</v>
      </c>
    </row>
    <row r="211" spans="2:15" ht="25.5" customHeight="1" x14ac:dyDescent="0.5">
      <c r="B211" s="185" t="str">
        <f t="shared" si="13"/>
        <v>Молоко сгущеное</v>
      </c>
      <c r="C211" s="186" t="str">
        <f t="shared" si="13"/>
        <v>кг</v>
      </c>
      <c r="D211" s="194"/>
      <c r="E211" s="195">
        <f t="shared" si="11"/>
        <v>0</v>
      </c>
      <c r="F211" s="209"/>
      <c r="G211" s="210">
        <f t="shared" si="12"/>
        <v>0</v>
      </c>
      <c r="H211" s="199"/>
      <c r="I211" s="202">
        <f>H211*D166</f>
        <v>0</v>
      </c>
      <c r="J211" s="199"/>
      <c r="K211" s="203">
        <f>J211*D166</f>
        <v>0</v>
      </c>
      <c r="L211" s="199"/>
      <c r="M211" s="202">
        <f>L211*D166</f>
        <v>0</v>
      </c>
      <c r="N211" s="199"/>
      <c r="O211" s="203">
        <f>N211*D166</f>
        <v>0</v>
      </c>
    </row>
    <row r="212" spans="2:15" ht="25.5" customHeight="1" x14ac:dyDescent="0.5">
      <c r="B212" s="185" t="str">
        <f t="shared" si="13"/>
        <v>Хлеб пшеничный</v>
      </c>
      <c r="C212" s="186" t="str">
        <f t="shared" si="13"/>
        <v>кг</v>
      </c>
      <c r="D212" s="194"/>
      <c r="E212" s="195">
        <f t="shared" si="11"/>
        <v>0</v>
      </c>
      <c r="F212" s="209"/>
      <c r="G212" s="210">
        <f t="shared" si="12"/>
        <v>0</v>
      </c>
      <c r="H212" s="199"/>
      <c r="I212" s="202">
        <f>H212*D166</f>
        <v>0</v>
      </c>
      <c r="J212" s="199"/>
      <c r="K212" s="203">
        <f>J212*D166</f>
        <v>0</v>
      </c>
      <c r="L212" s="199"/>
      <c r="M212" s="202">
        <f>L212*D166</f>
        <v>0</v>
      </c>
      <c r="N212" s="199"/>
      <c r="O212" s="203">
        <f>N212*D166</f>
        <v>0</v>
      </c>
    </row>
    <row r="213" spans="2:15" ht="25.5" customHeight="1" thickBot="1" x14ac:dyDescent="0.55000000000000004">
      <c r="B213" s="185" t="str">
        <f>B51</f>
        <v>Икра кабачковая (конс.)</v>
      </c>
      <c r="C213" s="186" t="str">
        <f>C51</f>
        <v>кг</v>
      </c>
      <c r="D213" s="194"/>
      <c r="E213" s="195">
        <f t="shared" si="11"/>
        <v>0</v>
      </c>
      <c r="F213" s="209"/>
      <c r="G213" s="210">
        <f t="shared" si="12"/>
        <v>0</v>
      </c>
      <c r="H213" s="199"/>
      <c r="I213" s="202">
        <f>H213*D166</f>
        <v>0</v>
      </c>
      <c r="J213" s="199"/>
      <c r="K213" s="203">
        <f>J213*D166</f>
        <v>0</v>
      </c>
      <c r="L213" s="199"/>
      <c r="M213" s="202">
        <f>L213*D166</f>
        <v>0</v>
      </c>
      <c r="N213" s="199"/>
      <c r="O213" s="203">
        <f>N213*D166</f>
        <v>0</v>
      </c>
    </row>
    <row r="214" spans="2:15" ht="19.5" customHeight="1" thickBot="1" x14ac:dyDescent="0.3">
      <c r="B214" s="149" t="s">
        <v>108</v>
      </c>
      <c r="C214" s="264" t="s">
        <v>169</v>
      </c>
      <c r="D214" s="265"/>
      <c r="E214" s="150" t="s">
        <v>107</v>
      </c>
      <c r="F214" s="267" t="s">
        <v>187</v>
      </c>
      <c r="G214" s="268"/>
      <c r="H214" s="266" t="s">
        <v>109</v>
      </c>
      <c r="I214" s="264"/>
      <c r="J214" s="264"/>
      <c r="K214" s="265"/>
      <c r="L214" s="266" t="s">
        <v>110</v>
      </c>
      <c r="M214" s="264"/>
      <c r="N214" s="267" t="s">
        <v>167</v>
      </c>
      <c r="O214" s="268"/>
    </row>
    <row r="215" spans="2:15" ht="18" customHeight="1" thickBot="1" x14ac:dyDescent="0.3"/>
    <row r="216" spans="2:15" ht="28.2" x14ac:dyDescent="0.5">
      <c r="B216" s="242" t="s">
        <v>185</v>
      </c>
      <c r="C216" s="243"/>
      <c r="D216" s="236" t="s">
        <v>143</v>
      </c>
      <c r="E216" s="271">
        <f>E1</f>
        <v>98</v>
      </c>
      <c r="F216" s="124"/>
      <c r="G216" s="1"/>
      <c r="H216" s="221" t="s">
        <v>158</v>
      </c>
      <c r="I216" s="221"/>
      <c r="J216" s="221"/>
      <c r="K216" s="221"/>
      <c r="L216" s="221"/>
      <c r="M216" s="223" t="s">
        <v>64</v>
      </c>
      <c r="N216" s="223"/>
      <c r="O216" s="224"/>
    </row>
    <row r="217" spans="2:15" ht="28.8" thickBot="1" x14ac:dyDescent="0.55000000000000004">
      <c r="B217" s="244"/>
      <c r="C217" s="245"/>
      <c r="D217" s="237"/>
      <c r="E217" s="272"/>
      <c r="F217" s="125"/>
      <c r="G217" s="3"/>
      <c r="H217" s="222"/>
      <c r="I217" s="222"/>
      <c r="J217" s="222"/>
      <c r="K217" s="222"/>
      <c r="L217" s="222"/>
      <c r="M217" s="218" t="s">
        <v>145</v>
      </c>
      <c r="N217" s="290" t="str">
        <f>N2</f>
        <v>Коняшина Н.А.</v>
      </c>
      <c r="O217" s="291"/>
    </row>
    <row r="218" spans="2:15" ht="25.2" thickBot="1" x14ac:dyDescent="0.45">
      <c r="B218" s="231" t="s">
        <v>140</v>
      </c>
      <c r="C218" s="232"/>
      <c r="D218" s="233" t="s">
        <v>178</v>
      </c>
      <c r="E218" s="234"/>
      <c r="F218" s="235"/>
      <c r="G218" s="130" t="s">
        <v>60</v>
      </c>
      <c r="H218" s="225" t="s">
        <v>203</v>
      </c>
      <c r="I218" s="226"/>
      <c r="J218" s="226"/>
      <c r="K218" s="226"/>
      <c r="L218" s="152" t="s">
        <v>186</v>
      </c>
      <c r="M218" s="218"/>
      <c r="N218" s="290"/>
      <c r="O218" s="291"/>
    </row>
    <row r="219" spans="2:15" ht="24" thickBot="1" x14ac:dyDescent="0.5">
      <c r="B219" s="216" t="s">
        <v>121</v>
      </c>
      <c r="C219" s="217"/>
      <c r="D219" s="132"/>
      <c r="E219" s="6"/>
      <c r="F219" s="6"/>
      <c r="G219" s="138"/>
      <c r="H219" s="139"/>
      <c r="I219" s="139"/>
      <c r="J219" s="139"/>
      <c r="K219" s="139"/>
      <c r="L219" s="139"/>
      <c r="M219" s="134"/>
      <c r="N219" s="134"/>
      <c r="O219" s="135"/>
    </row>
    <row r="220" spans="2:15" ht="25.8" thickBot="1" x14ac:dyDescent="0.5">
      <c r="B220" s="240" t="s">
        <v>0</v>
      </c>
      <c r="C220" s="241"/>
      <c r="D220" s="101"/>
      <c r="E220" s="72"/>
      <c r="F220" s="6"/>
      <c r="G220" s="230" t="s">
        <v>22</v>
      </c>
      <c r="H220" s="222"/>
      <c r="I220" s="222"/>
      <c r="J220" s="222"/>
      <c r="K220" s="222"/>
      <c r="L220" s="222"/>
      <c r="M220" s="134"/>
      <c r="N220" s="134"/>
      <c r="O220" s="135"/>
    </row>
    <row r="221" spans="2:15" ht="25.2" thickBot="1" x14ac:dyDescent="0.5">
      <c r="B221" s="211" t="s">
        <v>138</v>
      </c>
      <c r="C221" s="212"/>
      <c r="D221" s="102" t="e">
        <f>G230/D220</f>
        <v>#DIV/0!</v>
      </c>
      <c r="E221" s="32"/>
      <c r="F221" s="33"/>
      <c r="G221" s="140"/>
      <c r="H221" s="141"/>
      <c r="I221" s="141"/>
      <c r="J221" s="141"/>
      <c r="K221" s="141"/>
      <c r="L221" s="141"/>
      <c r="M221" s="136"/>
      <c r="N221" s="136"/>
      <c r="O221" s="137"/>
    </row>
    <row r="222" spans="2:15" ht="25.2" thickBot="1" x14ac:dyDescent="0.5">
      <c r="B222" s="211" t="s">
        <v>139</v>
      </c>
      <c r="C222" s="212"/>
      <c r="D222" s="102" t="e">
        <f>G232/D220</f>
        <v>#DIV/0!</v>
      </c>
      <c r="E222" s="32"/>
      <c r="F222" s="122"/>
      <c r="G222" s="128"/>
      <c r="H222" s="129"/>
      <c r="I222" s="129"/>
      <c r="J222" s="129"/>
      <c r="K222" s="129"/>
      <c r="L222" s="129"/>
      <c r="M222" s="126"/>
      <c r="N222" s="126"/>
      <c r="O222" s="127"/>
    </row>
    <row r="223" spans="2:15" ht="25.2" thickBot="1" x14ac:dyDescent="0.3">
      <c r="B223" s="303" t="s">
        <v>24</v>
      </c>
      <c r="C223" s="251" t="s">
        <v>23</v>
      </c>
      <c r="D223" s="216" t="s">
        <v>49</v>
      </c>
      <c r="E223" s="254"/>
      <c r="F223" s="213" t="s">
        <v>147</v>
      </c>
      <c r="G223" s="257" t="s">
        <v>153</v>
      </c>
      <c r="H223" s="260" t="s">
        <v>142</v>
      </c>
      <c r="I223" s="261"/>
      <c r="J223" s="261"/>
      <c r="K223" s="131" t="s">
        <v>148</v>
      </c>
      <c r="L223" s="255" t="s">
        <v>133</v>
      </c>
      <c r="M223" s="256"/>
      <c r="N223" s="256"/>
      <c r="O223" s="131" t="s">
        <v>148</v>
      </c>
    </row>
    <row r="224" spans="2:15" ht="19.8" thickBot="1" x14ac:dyDescent="0.4">
      <c r="B224" s="304"/>
      <c r="C224" s="252"/>
      <c r="D224" s="213"/>
      <c r="E224" s="227" t="s">
        <v>131</v>
      </c>
      <c r="F224" s="214"/>
      <c r="G224" s="258"/>
      <c r="H224" s="262"/>
      <c r="I224" s="263"/>
      <c r="J224" s="263"/>
      <c r="K224" s="95"/>
      <c r="L224" s="262"/>
      <c r="M224" s="263"/>
      <c r="N224" s="263"/>
      <c r="O224" s="95"/>
    </row>
    <row r="225" spans="2:15" ht="19.2" x14ac:dyDescent="0.35">
      <c r="B225" s="304"/>
      <c r="C225" s="252"/>
      <c r="D225" s="214"/>
      <c r="E225" s="228"/>
      <c r="F225" s="214"/>
      <c r="G225" s="258"/>
      <c r="H225" s="262"/>
      <c r="I225" s="263"/>
      <c r="J225" s="263"/>
      <c r="K225" s="96"/>
      <c r="L225" s="262"/>
      <c r="M225" s="263"/>
      <c r="N225" s="263"/>
      <c r="O225" s="96"/>
    </row>
    <row r="226" spans="2:15" ht="19.2" x14ac:dyDescent="0.35">
      <c r="B226" s="304"/>
      <c r="C226" s="252"/>
      <c r="D226" s="214"/>
      <c r="E226" s="228"/>
      <c r="F226" s="214"/>
      <c r="G226" s="258"/>
      <c r="H226" s="246"/>
      <c r="I226" s="247"/>
      <c r="J226" s="247"/>
      <c r="K226" s="96"/>
      <c r="L226" s="246"/>
      <c r="M226" s="247"/>
      <c r="N226" s="247"/>
      <c r="O226" s="96"/>
    </row>
    <row r="227" spans="2:15" ht="19.2" x14ac:dyDescent="0.35">
      <c r="B227" s="304"/>
      <c r="C227" s="252"/>
      <c r="D227" s="214"/>
      <c r="E227" s="228"/>
      <c r="F227" s="214"/>
      <c r="G227" s="258"/>
      <c r="H227" s="246"/>
      <c r="I227" s="247"/>
      <c r="J227" s="247"/>
      <c r="K227" s="96"/>
      <c r="L227" s="246"/>
      <c r="M227" s="247"/>
      <c r="N227" s="247"/>
      <c r="O227" s="96"/>
    </row>
    <row r="228" spans="2:15" ht="19.2" x14ac:dyDescent="0.35">
      <c r="B228" s="304"/>
      <c r="C228" s="252"/>
      <c r="D228" s="214"/>
      <c r="E228" s="228"/>
      <c r="F228" s="214"/>
      <c r="G228" s="258"/>
      <c r="H228" s="246"/>
      <c r="I228" s="247"/>
      <c r="J228" s="247"/>
      <c r="K228" s="96"/>
      <c r="L228" s="246"/>
      <c r="M228" s="247"/>
      <c r="N228" s="247"/>
      <c r="O228" s="96"/>
    </row>
    <row r="229" spans="2:15" ht="19.8" thickBot="1" x14ac:dyDescent="0.4">
      <c r="B229" s="304"/>
      <c r="C229" s="252"/>
      <c r="D229" s="214"/>
      <c r="E229" s="228"/>
      <c r="F229" s="214"/>
      <c r="G229" s="259"/>
      <c r="H229" s="301"/>
      <c r="I229" s="302"/>
      <c r="J229" s="302"/>
      <c r="K229" s="97"/>
      <c r="L229" s="301"/>
      <c r="M229" s="302"/>
      <c r="N229" s="302"/>
      <c r="O229" s="97"/>
    </row>
    <row r="230" spans="2:15" x14ac:dyDescent="0.25">
      <c r="B230" s="304"/>
      <c r="C230" s="252"/>
      <c r="D230" s="214"/>
      <c r="E230" s="228"/>
      <c r="F230" s="214"/>
      <c r="G230" s="278">
        <f>SUM(G233:G266)</f>
        <v>0</v>
      </c>
      <c r="H230" s="276" t="s">
        <v>77</v>
      </c>
      <c r="I230" s="269" t="s">
        <v>78</v>
      </c>
      <c r="J230" s="276" t="s">
        <v>77</v>
      </c>
      <c r="K230" s="269" t="s">
        <v>78</v>
      </c>
      <c r="L230" s="287" t="s">
        <v>77</v>
      </c>
      <c r="M230" s="288" t="s">
        <v>78</v>
      </c>
      <c r="N230" s="287" t="s">
        <v>77</v>
      </c>
      <c r="O230" s="269" t="s">
        <v>78</v>
      </c>
    </row>
    <row r="231" spans="2:15" ht="36.6" customHeight="1" thickBot="1" x14ac:dyDescent="0.3">
      <c r="B231" s="305"/>
      <c r="C231" s="253"/>
      <c r="D231" s="215"/>
      <c r="E231" s="229"/>
      <c r="F231" s="215"/>
      <c r="G231" s="279"/>
      <c r="H231" s="277"/>
      <c r="I231" s="270"/>
      <c r="J231" s="277"/>
      <c r="K231" s="270"/>
      <c r="L231" s="277"/>
      <c r="M231" s="289"/>
      <c r="N231" s="277"/>
      <c r="O231" s="270"/>
    </row>
    <row r="232" spans="2:15" ht="23.4" customHeight="1" x14ac:dyDescent="0.5">
      <c r="B232" s="153" t="str">
        <f>B17</f>
        <v>ВОДА</v>
      </c>
      <c r="C232" s="133" t="str">
        <f>C17</f>
        <v>л</v>
      </c>
      <c r="D232" s="193"/>
      <c r="E232" s="195">
        <f>I232+K232+M232+O232</f>
        <v>0</v>
      </c>
      <c r="F232" s="207"/>
      <c r="G232" s="208">
        <f>D232*F232</f>
        <v>0</v>
      </c>
      <c r="H232" s="196"/>
      <c r="I232" s="197">
        <f>H232*D219</f>
        <v>0</v>
      </c>
      <c r="J232" s="196"/>
      <c r="K232" s="198">
        <f>J232*D219</f>
        <v>0</v>
      </c>
      <c r="L232" s="196"/>
      <c r="M232" s="197">
        <f>L232*D219</f>
        <v>0</v>
      </c>
      <c r="N232" s="196"/>
      <c r="O232" s="198">
        <f>N232*D219</f>
        <v>0</v>
      </c>
    </row>
    <row r="233" spans="2:15" ht="23.4" customHeight="1" x14ac:dyDescent="0.5">
      <c r="B233" s="185" t="str">
        <f>B18</f>
        <v>Кофейный напиток</v>
      </c>
      <c r="C233" s="186" t="str">
        <f>C18</f>
        <v>кг</v>
      </c>
      <c r="D233" s="194"/>
      <c r="E233" s="195">
        <f>I233+K233+M233+O233</f>
        <v>0</v>
      </c>
      <c r="F233" s="209"/>
      <c r="G233" s="210">
        <f>D233*F233</f>
        <v>0</v>
      </c>
      <c r="H233" s="199"/>
      <c r="I233" s="200">
        <f>H233*D219</f>
        <v>0</v>
      </c>
      <c r="J233" s="199"/>
      <c r="K233" s="201">
        <f>J233*D219</f>
        <v>0</v>
      </c>
      <c r="L233" s="199"/>
      <c r="M233" s="200">
        <f>L233*D219</f>
        <v>0</v>
      </c>
      <c r="N233" s="199"/>
      <c r="O233" s="201">
        <f>N233*D219</f>
        <v>0</v>
      </c>
    </row>
    <row r="234" spans="2:15" ht="23.4" customHeight="1" x14ac:dyDescent="0.5">
      <c r="B234" s="185" t="str">
        <f t="shared" ref="B234:C249" si="14">B19</f>
        <v>Крупа гречневая</v>
      </c>
      <c r="C234" s="186" t="str">
        <f t="shared" si="14"/>
        <v>кг</v>
      </c>
      <c r="D234" s="194"/>
      <c r="E234" s="195">
        <f t="shared" ref="E234:E266" si="15">I234+K234+M234+O234</f>
        <v>0</v>
      </c>
      <c r="F234" s="209"/>
      <c r="G234" s="210">
        <f>D234*F234</f>
        <v>0</v>
      </c>
      <c r="H234" s="199"/>
      <c r="I234" s="200">
        <f>H234*D219</f>
        <v>0</v>
      </c>
      <c r="J234" s="199"/>
      <c r="K234" s="201">
        <f>J234*D219</f>
        <v>0</v>
      </c>
      <c r="L234" s="199"/>
      <c r="M234" s="200">
        <f>L234*D219</f>
        <v>0</v>
      </c>
      <c r="N234" s="199"/>
      <c r="O234" s="201">
        <f>N234*D219</f>
        <v>0</v>
      </c>
    </row>
    <row r="235" spans="2:15" ht="23.4" customHeight="1" x14ac:dyDescent="0.5">
      <c r="B235" s="185" t="str">
        <f t="shared" si="14"/>
        <v>Крупа манная</v>
      </c>
      <c r="C235" s="186" t="str">
        <f t="shared" si="14"/>
        <v>кг</v>
      </c>
      <c r="D235" s="194"/>
      <c r="E235" s="195">
        <f t="shared" si="15"/>
        <v>0</v>
      </c>
      <c r="F235" s="209"/>
      <c r="G235" s="210">
        <f t="shared" ref="G235:G266" si="16">D235*F235</f>
        <v>0</v>
      </c>
      <c r="H235" s="199"/>
      <c r="I235" s="200">
        <f>H235*D219</f>
        <v>0</v>
      </c>
      <c r="J235" s="199"/>
      <c r="K235" s="201">
        <f>J235*D219</f>
        <v>0</v>
      </c>
      <c r="L235" s="199"/>
      <c r="M235" s="200">
        <f>L235*D219</f>
        <v>0</v>
      </c>
      <c r="N235" s="199"/>
      <c r="O235" s="201">
        <f>N235*D219</f>
        <v>0</v>
      </c>
    </row>
    <row r="236" spans="2:15" ht="23.4" customHeight="1" x14ac:dyDescent="0.5">
      <c r="B236" s="185" t="str">
        <f t="shared" si="14"/>
        <v>Макаронные изделия</v>
      </c>
      <c r="C236" s="186" t="str">
        <f t="shared" si="14"/>
        <v>кг</v>
      </c>
      <c r="D236" s="194"/>
      <c r="E236" s="195">
        <f t="shared" si="15"/>
        <v>0</v>
      </c>
      <c r="F236" s="209"/>
      <c r="G236" s="210">
        <f t="shared" si="16"/>
        <v>0</v>
      </c>
      <c r="H236" s="199"/>
      <c r="I236" s="200">
        <f>H236*D219</f>
        <v>0</v>
      </c>
      <c r="J236" s="199"/>
      <c r="K236" s="201">
        <f>J236*D219</f>
        <v>0</v>
      </c>
      <c r="L236" s="199"/>
      <c r="M236" s="200">
        <f>L236*D219</f>
        <v>0</v>
      </c>
      <c r="N236" s="199"/>
      <c r="O236" s="201">
        <f>N236*D219</f>
        <v>0</v>
      </c>
    </row>
    <row r="237" spans="2:15" ht="23.4" customHeight="1" x14ac:dyDescent="0.5">
      <c r="B237" s="185" t="str">
        <f t="shared" si="14"/>
        <v>Масло подсолнечное рафин.</v>
      </c>
      <c r="C237" s="186" t="str">
        <f t="shared" si="14"/>
        <v>л</v>
      </c>
      <c r="D237" s="194"/>
      <c r="E237" s="195">
        <f t="shared" si="15"/>
        <v>0</v>
      </c>
      <c r="F237" s="209"/>
      <c r="G237" s="210">
        <f t="shared" si="16"/>
        <v>0</v>
      </c>
      <c r="H237" s="199"/>
      <c r="I237" s="200">
        <f>H237*D219</f>
        <v>0</v>
      </c>
      <c r="J237" s="199"/>
      <c r="K237" s="201">
        <f>J237*D219</f>
        <v>0</v>
      </c>
      <c r="L237" s="199"/>
      <c r="M237" s="200">
        <f>L237*D219</f>
        <v>0</v>
      </c>
      <c r="N237" s="199"/>
      <c r="O237" s="201">
        <f>N237*D219</f>
        <v>0</v>
      </c>
    </row>
    <row r="238" spans="2:15" ht="23.4" customHeight="1" x14ac:dyDescent="0.5">
      <c r="B238" s="185" t="str">
        <f t="shared" si="14"/>
        <v>Печенье песочно-сливочное</v>
      </c>
      <c r="C238" s="186" t="str">
        <f t="shared" si="14"/>
        <v>кг</v>
      </c>
      <c r="D238" s="194"/>
      <c r="E238" s="195">
        <f t="shared" si="15"/>
        <v>0</v>
      </c>
      <c r="F238" s="209"/>
      <c r="G238" s="210">
        <f t="shared" si="16"/>
        <v>0</v>
      </c>
      <c r="H238" s="199"/>
      <c r="I238" s="200">
        <f>H238*D219</f>
        <v>0</v>
      </c>
      <c r="J238" s="199"/>
      <c r="K238" s="201">
        <f>J238*D219</f>
        <v>0</v>
      </c>
      <c r="L238" s="199"/>
      <c r="M238" s="200">
        <f>L238*D219</f>
        <v>0</v>
      </c>
      <c r="N238" s="199"/>
      <c r="O238" s="201">
        <f>N238*D219</f>
        <v>0</v>
      </c>
    </row>
    <row r="239" spans="2:15" ht="23.4" customHeight="1" x14ac:dyDescent="0.5">
      <c r="B239" s="185" t="str">
        <f t="shared" si="14"/>
        <v>Сосиска мясная</v>
      </c>
      <c r="C239" s="186" t="str">
        <f t="shared" si="14"/>
        <v>кг</v>
      </c>
      <c r="D239" s="194"/>
      <c r="E239" s="195">
        <f t="shared" si="15"/>
        <v>0</v>
      </c>
      <c r="F239" s="209"/>
      <c r="G239" s="210">
        <f t="shared" si="16"/>
        <v>0</v>
      </c>
      <c r="H239" s="199"/>
      <c r="I239" s="200">
        <f>H239*D219</f>
        <v>0</v>
      </c>
      <c r="J239" s="199"/>
      <c r="K239" s="201">
        <f>J239*D219</f>
        <v>0</v>
      </c>
      <c r="L239" s="199"/>
      <c r="M239" s="200">
        <f>L239*D219</f>
        <v>0</v>
      </c>
      <c r="N239" s="199"/>
      <c r="O239" s="201">
        <f>N239*D219</f>
        <v>0</v>
      </c>
    </row>
    <row r="240" spans="2:15" ht="23.4" customHeight="1" x14ac:dyDescent="0.5">
      <c r="B240" s="185" t="str">
        <f t="shared" si="14"/>
        <v>Крупа пшеничная</v>
      </c>
      <c r="C240" s="186" t="str">
        <f t="shared" si="14"/>
        <v>кг</v>
      </c>
      <c r="D240" s="194"/>
      <c r="E240" s="195">
        <f t="shared" si="15"/>
        <v>0</v>
      </c>
      <c r="F240" s="209"/>
      <c r="G240" s="210">
        <f t="shared" si="16"/>
        <v>0</v>
      </c>
      <c r="H240" s="199"/>
      <c r="I240" s="200">
        <f>H240*D219</f>
        <v>0</v>
      </c>
      <c r="J240" s="199"/>
      <c r="K240" s="201">
        <f>J240*D219</f>
        <v>0</v>
      </c>
      <c r="L240" s="199"/>
      <c r="M240" s="200">
        <f>L240*D219</f>
        <v>0</v>
      </c>
      <c r="N240" s="199"/>
      <c r="O240" s="201">
        <f>N240*D219</f>
        <v>0</v>
      </c>
    </row>
    <row r="241" spans="2:15" ht="23.4" customHeight="1" x14ac:dyDescent="0.5">
      <c r="B241" s="185" t="str">
        <f t="shared" si="14"/>
        <v>Рис</v>
      </c>
      <c r="C241" s="186" t="str">
        <f t="shared" si="14"/>
        <v>кг</v>
      </c>
      <c r="D241" s="194"/>
      <c r="E241" s="195">
        <f t="shared" si="15"/>
        <v>0</v>
      </c>
      <c r="F241" s="209"/>
      <c r="G241" s="210">
        <f t="shared" si="16"/>
        <v>0</v>
      </c>
      <c r="H241" s="199"/>
      <c r="I241" s="200">
        <f>H241*D219</f>
        <v>0</v>
      </c>
      <c r="J241" s="199"/>
      <c r="K241" s="201">
        <f>J241*D219</f>
        <v>0</v>
      </c>
      <c r="L241" s="199"/>
      <c r="M241" s="200">
        <f>L241*D219</f>
        <v>0</v>
      </c>
      <c r="N241" s="199"/>
      <c r="O241" s="201">
        <f>N241*D219</f>
        <v>0</v>
      </c>
    </row>
    <row r="242" spans="2:15" ht="23.4" customHeight="1" x14ac:dyDescent="0.5">
      <c r="B242" s="185" t="str">
        <f t="shared" si="14"/>
        <v>Сок фруктово-ягодный</v>
      </c>
      <c r="C242" s="186" t="str">
        <f t="shared" si="14"/>
        <v>л</v>
      </c>
      <c r="D242" s="194"/>
      <c r="E242" s="195">
        <f t="shared" si="15"/>
        <v>0</v>
      </c>
      <c r="F242" s="209"/>
      <c r="G242" s="210">
        <f t="shared" si="16"/>
        <v>0</v>
      </c>
      <c r="H242" s="199"/>
      <c r="I242" s="200">
        <f>H242*D219</f>
        <v>0</v>
      </c>
      <c r="J242" s="199"/>
      <c r="K242" s="201">
        <f>J242*D219</f>
        <v>0</v>
      </c>
      <c r="L242" s="199"/>
      <c r="M242" s="200">
        <f>L242*D219</f>
        <v>0</v>
      </c>
      <c r="N242" s="199"/>
      <c r="O242" s="201">
        <f>N242*D219</f>
        <v>0</v>
      </c>
    </row>
    <row r="243" spans="2:15" ht="23.4" customHeight="1" x14ac:dyDescent="0.5">
      <c r="B243" s="185" t="str">
        <f t="shared" si="14"/>
        <v>Чай черный</v>
      </c>
      <c r="C243" s="186" t="str">
        <f t="shared" si="14"/>
        <v>кг</v>
      </c>
      <c r="D243" s="194"/>
      <c r="E243" s="195">
        <f t="shared" si="15"/>
        <v>0</v>
      </c>
      <c r="F243" s="209"/>
      <c r="G243" s="210">
        <f t="shared" si="16"/>
        <v>0</v>
      </c>
      <c r="H243" s="199"/>
      <c r="I243" s="200">
        <f>H243*D219</f>
        <v>0</v>
      </c>
      <c r="J243" s="199"/>
      <c r="K243" s="201">
        <f>J243*D219</f>
        <v>0</v>
      </c>
      <c r="L243" s="199"/>
      <c r="M243" s="200">
        <f>L243*D219</f>
        <v>0</v>
      </c>
      <c r="N243" s="199"/>
      <c r="O243" s="201">
        <f>N243*D219</f>
        <v>0</v>
      </c>
    </row>
    <row r="244" spans="2:15" ht="23.4" customHeight="1" x14ac:dyDescent="0.5">
      <c r="B244" s="185" t="str">
        <f t="shared" si="14"/>
        <v>Свекла</v>
      </c>
      <c r="C244" s="186" t="str">
        <f t="shared" si="14"/>
        <v>кг</v>
      </c>
      <c r="D244" s="194"/>
      <c r="E244" s="195">
        <f t="shared" si="15"/>
        <v>0</v>
      </c>
      <c r="F244" s="209"/>
      <c r="G244" s="210">
        <f t="shared" si="16"/>
        <v>0</v>
      </c>
      <c r="H244" s="199"/>
      <c r="I244" s="200">
        <f>H244*D219</f>
        <v>0</v>
      </c>
      <c r="J244" s="199"/>
      <c r="K244" s="201">
        <f>J244*D219</f>
        <v>0</v>
      </c>
      <c r="L244" s="199"/>
      <c r="M244" s="200">
        <f>L244*D219</f>
        <v>0</v>
      </c>
      <c r="N244" s="199"/>
      <c r="O244" s="201">
        <f>N244*D219</f>
        <v>0</v>
      </c>
    </row>
    <row r="245" spans="2:15" ht="23.4" customHeight="1" x14ac:dyDescent="0.5">
      <c r="B245" s="185" t="str">
        <f t="shared" si="14"/>
        <v>Капуста</v>
      </c>
      <c r="C245" s="186" t="str">
        <f t="shared" si="14"/>
        <v>кг</v>
      </c>
      <c r="D245" s="194"/>
      <c r="E245" s="195">
        <f t="shared" si="15"/>
        <v>0</v>
      </c>
      <c r="F245" s="209"/>
      <c r="G245" s="210">
        <f t="shared" si="16"/>
        <v>0</v>
      </c>
      <c r="H245" s="199"/>
      <c r="I245" s="200">
        <f>H245*D219</f>
        <v>0</v>
      </c>
      <c r="J245" s="199"/>
      <c r="K245" s="201">
        <f>J245*D219</f>
        <v>0</v>
      </c>
      <c r="L245" s="199"/>
      <c r="M245" s="200">
        <f>L245*D219</f>
        <v>0</v>
      </c>
      <c r="N245" s="199"/>
      <c r="O245" s="201">
        <f>N245*D219</f>
        <v>0</v>
      </c>
    </row>
    <row r="246" spans="2:15" ht="23.4" customHeight="1" x14ac:dyDescent="0.5">
      <c r="B246" s="185" t="str">
        <f t="shared" si="14"/>
        <v>Картофель</v>
      </c>
      <c r="C246" s="186" t="str">
        <f t="shared" si="14"/>
        <v>кг</v>
      </c>
      <c r="D246" s="194"/>
      <c r="E246" s="195">
        <f t="shared" si="15"/>
        <v>0</v>
      </c>
      <c r="F246" s="209"/>
      <c r="G246" s="210">
        <f t="shared" si="16"/>
        <v>0</v>
      </c>
      <c r="H246" s="199"/>
      <c r="I246" s="200">
        <f>H246*D219</f>
        <v>0</v>
      </c>
      <c r="J246" s="199"/>
      <c r="K246" s="201">
        <f>J246*D219</f>
        <v>0</v>
      </c>
      <c r="L246" s="199"/>
      <c r="M246" s="200">
        <f>L246*D219</f>
        <v>0</v>
      </c>
      <c r="N246" s="199"/>
      <c r="O246" s="201">
        <f>N246*D219</f>
        <v>0</v>
      </c>
    </row>
    <row r="247" spans="2:15" ht="23.4" customHeight="1" x14ac:dyDescent="0.5">
      <c r="B247" s="185" t="str">
        <f t="shared" si="14"/>
        <v>Лук</v>
      </c>
      <c r="C247" s="186" t="str">
        <f t="shared" si="14"/>
        <v>кг</v>
      </c>
      <c r="D247" s="194"/>
      <c r="E247" s="195">
        <f t="shared" si="15"/>
        <v>0</v>
      </c>
      <c r="F247" s="209"/>
      <c r="G247" s="210">
        <f t="shared" si="16"/>
        <v>0</v>
      </c>
      <c r="H247" s="199"/>
      <c r="I247" s="200">
        <f>H247*D219</f>
        <v>0</v>
      </c>
      <c r="J247" s="199"/>
      <c r="K247" s="201">
        <f>J247*D219</f>
        <v>0</v>
      </c>
      <c r="L247" s="199"/>
      <c r="M247" s="200">
        <f>L247*D219</f>
        <v>0</v>
      </c>
      <c r="N247" s="199"/>
      <c r="O247" s="201">
        <f>N247*D219</f>
        <v>0</v>
      </c>
    </row>
    <row r="248" spans="2:15" ht="23.4" customHeight="1" x14ac:dyDescent="0.5">
      <c r="B248" s="185" t="str">
        <f t="shared" si="14"/>
        <v>Морковь</v>
      </c>
      <c r="C248" s="186" t="str">
        <f t="shared" si="14"/>
        <v>кг</v>
      </c>
      <c r="D248" s="194"/>
      <c r="E248" s="195">
        <f t="shared" si="15"/>
        <v>0</v>
      </c>
      <c r="F248" s="209"/>
      <c r="G248" s="210">
        <f t="shared" si="16"/>
        <v>0</v>
      </c>
      <c r="H248" s="199"/>
      <c r="I248" s="200">
        <f>H248*D219</f>
        <v>0</v>
      </c>
      <c r="J248" s="199"/>
      <c r="K248" s="201">
        <f>J248*D219</f>
        <v>0</v>
      </c>
      <c r="L248" s="199"/>
      <c r="M248" s="200">
        <f>L248*D219</f>
        <v>0</v>
      </c>
      <c r="N248" s="199"/>
      <c r="O248" s="201">
        <f>N248*D219</f>
        <v>0</v>
      </c>
    </row>
    <row r="249" spans="2:15" ht="23.4" customHeight="1" x14ac:dyDescent="0.5">
      <c r="B249" s="185" t="str">
        <f t="shared" si="14"/>
        <v>Мука пшеничная</v>
      </c>
      <c r="C249" s="186" t="str">
        <f t="shared" si="14"/>
        <v>кг</v>
      </c>
      <c r="D249" s="194"/>
      <c r="E249" s="195">
        <f t="shared" si="15"/>
        <v>0</v>
      </c>
      <c r="F249" s="209"/>
      <c r="G249" s="210">
        <f t="shared" si="16"/>
        <v>0</v>
      </c>
      <c r="H249" s="199"/>
      <c r="I249" s="200">
        <f>H249*D219</f>
        <v>0</v>
      </c>
      <c r="J249" s="199"/>
      <c r="K249" s="201">
        <f>J249*D219</f>
        <v>0</v>
      </c>
      <c r="L249" s="199"/>
      <c r="M249" s="200">
        <f>L249*D219</f>
        <v>0</v>
      </c>
      <c r="N249" s="199"/>
      <c r="O249" s="201">
        <f>N249*D219</f>
        <v>0</v>
      </c>
    </row>
    <row r="250" spans="2:15" ht="23.4" customHeight="1" x14ac:dyDescent="0.5">
      <c r="B250" s="185" t="str">
        <f t="shared" ref="B250:C265" si="17">B35</f>
        <v>Огурец солёный(конс.)</v>
      </c>
      <c r="C250" s="186" t="str">
        <f t="shared" si="17"/>
        <v>кг</v>
      </c>
      <c r="D250" s="194"/>
      <c r="E250" s="195">
        <f t="shared" si="15"/>
        <v>0</v>
      </c>
      <c r="F250" s="209"/>
      <c r="G250" s="210">
        <f t="shared" si="16"/>
        <v>0</v>
      </c>
      <c r="H250" s="199"/>
      <c r="I250" s="200">
        <f>H250*D219</f>
        <v>0</v>
      </c>
      <c r="J250" s="199"/>
      <c r="K250" s="201">
        <f>J250*D219</f>
        <v>0</v>
      </c>
      <c r="L250" s="199"/>
      <c r="M250" s="200">
        <f>L250*D219</f>
        <v>0</v>
      </c>
      <c r="N250" s="199"/>
      <c r="O250" s="201">
        <f>N250*D219</f>
        <v>0</v>
      </c>
    </row>
    <row r="251" spans="2:15" ht="23.4" customHeight="1" x14ac:dyDescent="0.5">
      <c r="B251" s="185" t="str">
        <f t="shared" si="17"/>
        <v>Яблоки</v>
      </c>
      <c r="C251" s="186" t="str">
        <f t="shared" si="17"/>
        <v>кг</v>
      </c>
      <c r="D251" s="194"/>
      <c r="E251" s="195">
        <f t="shared" si="15"/>
        <v>0</v>
      </c>
      <c r="F251" s="209"/>
      <c r="G251" s="210">
        <f t="shared" si="16"/>
        <v>0</v>
      </c>
      <c r="H251" s="199"/>
      <c r="I251" s="200">
        <f>H251*D219</f>
        <v>0</v>
      </c>
      <c r="J251" s="199"/>
      <c r="K251" s="201">
        <f>J251*D219</f>
        <v>0</v>
      </c>
      <c r="L251" s="199"/>
      <c r="M251" s="200">
        <f>L251*D219</f>
        <v>0</v>
      </c>
      <c r="N251" s="199"/>
      <c r="O251" s="201">
        <f>N251*D219</f>
        <v>0</v>
      </c>
    </row>
    <row r="252" spans="2:15" ht="23.4" customHeight="1" x14ac:dyDescent="0.5">
      <c r="B252" s="185" t="str">
        <f t="shared" si="17"/>
        <v>Масло сливочное 72,5%</v>
      </c>
      <c r="C252" s="186" t="str">
        <f t="shared" si="17"/>
        <v>кг</v>
      </c>
      <c r="D252" s="194"/>
      <c r="E252" s="195">
        <f t="shared" si="15"/>
        <v>0</v>
      </c>
      <c r="F252" s="209"/>
      <c r="G252" s="210">
        <f t="shared" si="16"/>
        <v>0</v>
      </c>
      <c r="H252" s="199"/>
      <c r="I252" s="200">
        <f>H252*D219</f>
        <v>0</v>
      </c>
      <c r="J252" s="199"/>
      <c r="K252" s="201">
        <f>J252*D219</f>
        <v>0</v>
      </c>
      <c r="L252" s="199"/>
      <c r="M252" s="200">
        <f>L252*D219</f>
        <v>0</v>
      </c>
      <c r="N252" s="199"/>
      <c r="O252" s="201">
        <f>N252*D219</f>
        <v>0</v>
      </c>
    </row>
    <row r="253" spans="2:15" ht="23.4" customHeight="1" x14ac:dyDescent="0.5">
      <c r="B253" s="185" t="str">
        <f t="shared" si="17"/>
        <v>Минтай</v>
      </c>
      <c r="C253" s="186" t="str">
        <f t="shared" si="17"/>
        <v>кг</v>
      </c>
      <c r="D253" s="194"/>
      <c r="E253" s="195">
        <f t="shared" si="15"/>
        <v>0</v>
      </c>
      <c r="F253" s="209"/>
      <c r="G253" s="210">
        <f t="shared" si="16"/>
        <v>0</v>
      </c>
      <c r="H253" s="199"/>
      <c r="I253" s="200">
        <f>H253*D219</f>
        <v>0</v>
      </c>
      <c r="J253" s="199"/>
      <c r="K253" s="201">
        <f>J253*D219</f>
        <v>0</v>
      </c>
      <c r="L253" s="199"/>
      <c r="M253" s="200">
        <f>L253*D219</f>
        <v>0</v>
      </c>
      <c r="N253" s="199"/>
      <c r="O253" s="201">
        <f>N253*D219</f>
        <v>0</v>
      </c>
    </row>
    <row r="254" spans="2:15" ht="23.4" customHeight="1" x14ac:dyDescent="0.5">
      <c r="B254" s="185" t="str">
        <f t="shared" si="17"/>
        <v>Рулет со сгущеным молоком</v>
      </c>
      <c r="C254" s="186" t="str">
        <f t="shared" si="17"/>
        <v>кг</v>
      </c>
      <c r="D254" s="194"/>
      <c r="E254" s="195">
        <f t="shared" si="15"/>
        <v>0</v>
      </c>
      <c r="F254" s="209"/>
      <c r="G254" s="210">
        <f t="shared" si="16"/>
        <v>0</v>
      </c>
      <c r="H254" s="199"/>
      <c r="I254" s="202">
        <f>H254*D219</f>
        <v>0</v>
      </c>
      <c r="J254" s="199"/>
      <c r="K254" s="203">
        <f>J254*D219</f>
        <v>0</v>
      </c>
      <c r="L254" s="199"/>
      <c r="M254" s="202">
        <f>L254*D219</f>
        <v>0</v>
      </c>
      <c r="N254" s="199"/>
      <c r="O254" s="203">
        <f>N254*D220</f>
        <v>0</v>
      </c>
    </row>
    <row r="255" spans="2:15" ht="23.4" customHeight="1" x14ac:dyDescent="0.5">
      <c r="B255" s="185" t="str">
        <f t="shared" si="17"/>
        <v>Отдельные порц.части курин.</v>
      </c>
      <c r="C255" s="186" t="str">
        <f t="shared" si="17"/>
        <v>кг</v>
      </c>
      <c r="D255" s="194"/>
      <c r="E255" s="195">
        <f t="shared" si="15"/>
        <v>0</v>
      </c>
      <c r="F255" s="209"/>
      <c r="G255" s="210">
        <f t="shared" si="16"/>
        <v>0</v>
      </c>
      <c r="H255" s="199"/>
      <c r="I255" s="202">
        <f>H255*D219</f>
        <v>0</v>
      </c>
      <c r="J255" s="199"/>
      <c r="K255" s="203">
        <f>J255*D219</f>
        <v>0</v>
      </c>
      <c r="L255" s="199"/>
      <c r="M255" s="202">
        <f>L255*D219</f>
        <v>0</v>
      </c>
      <c r="N255" s="199"/>
      <c r="O255" s="203">
        <f>N255*D219</f>
        <v>0</v>
      </c>
    </row>
    <row r="256" spans="2:15" ht="23.4" customHeight="1" x14ac:dyDescent="0.5">
      <c r="B256" s="185" t="str">
        <f t="shared" si="17"/>
        <v>Сыр твёрдый</v>
      </c>
      <c r="C256" s="186" t="str">
        <f t="shared" si="17"/>
        <v>кг</v>
      </c>
      <c r="D256" s="194"/>
      <c r="E256" s="195">
        <f t="shared" si="15"/>
        <v>0</v>
      </c>
      <c r="F256" s="209"/>
      <c r="G256" s="210">
        <f t="shared" si="16"/>
        <v>0</v>
      </c>
      <c r="H256" s="199"/>
      <c r="I256" s="202">
        <f>H256*D219</f>
        <v>0</v>
      </c>
      <c r="J256" s="199"/>
      <c r="K256" s="203">
        <f>J256*D219</f>
        <v>0</v>
      </c>
      <c r="L256" s="199"/>
      <c r="M256" s="202">
        <f>L256*D219</f>
        <v>0</v>
      </c>
      <c r="N256" s="199"/>
      <c r="O256" s="203">
        <f>N256*D219</f>
        <v>0</v>
      </c>
    </row>
    <row r="257" spans="2:15" ht="23.4" customHeight="1" x14ac:dyDescent="0.5">
      <c r="B257" s="185" t="str">
        <f t="shared" si="17"/>
        <v>Филе куриное</v>
      </c>
      <c r="C257" s="186" t="str">
        <f t="shared" si="17"/>
        <v>кг</v>
      </c>
      <c r="D257" s="194"/>
      <c r="E257" s="195">
        <f t="shared" si="15"/>
        <v>0</v>
      </c>
      <c r="F257" s="209"/>
      <c r="G257" s="210">
        <f t="shared" si="16"/>
        <v>0</v>
      </c>
      <c r="H257" s="199"/>
      <c r="I257" s="202">
        <f>H257*D219</f>
        <v>0</v>
      </c>
      <c r="J257" s="199"/>
      <c r="K257" s="203">
        <f>J257*D219</f>
        <v>0</v>
      </c>
      <c r="L257" s="199"/>
      <c r="M257" s="202">
        <f>L257*D219</f>
        <v>0</v>
      </c>
      <c r="N257" s="199"/>
      <c r="O257" s="203">
        <f>N257*D219</f>
        <v>0</v>
      </c>
    </row>
    <row r="258" spans="2:15" ht="23.4" customHeight="1" x14ac:dyDescent="0.5">
      <c r="B258" s="185" t="str">
        <f t="shared" si="17"/>
        <v>Яйца куриные</v>
      </c>
      <c r="C258" s="186" t="str">
        <f t="shared" si="17"/>
        <v>шт</v>
      </c>
      <c r="D258" s="194"/>
      <c r="E258" s="195">
        <f t="shared" si="15"/>
        <v>0</v>
      </c>
      <c r="F258" s="209"/>
      <c r="G258" s="210">
        <f t="shared" si="16"/>
        <v>0</v>
      </c>
      <c r="H258" s="199"/>
      <c r="I258" s="202">
        <f>H258*D219</f>
        <v>0</v>
      </c>
      <c r="J258" s="199"/>
      <c r="K258" s="203">
        <f>J258*D219</f>
        <v>0</v>
      </c>
      <c r="L258" s="199"/>
      <c r="M258" s="202">
        <f>L258*D219</f>
        <v>0</v>
      </c>
      <c r="N258" s="199"/>
      <c r="O258" s="203">
        <f>N258*D219</f>
        <v>0</v>
      </c>
    </row>
    <row r="259" spans="2:15" ht="23.4" customHeight="1" x14ac:dyDescent="0.5">
      <c r="B259" s="185" t="str">
        <f t="shared" si="17"/>
        <v>Сахар</v>
      </c>
      <c r="C259" s="186" t="str">
        <f t="shared" si="17"/>
        <v>кг</v>
      </c>
      <c r="D259" s="194"/>
      <c r="E259" s="195">
        <f t="shared" si="15"/>
        <v>0</v>
      </c>
      <c r="F259" s="209"/>
      <c r="G259" s="210">
        <f t="shared" si="16"/>
        <v>0</v>
      </c>
      <c r="H259" s="199"/>
      <c r="I259" s="202">
        <f>H259*D219</f>
        <v>0</v>
      </c>
      <c r="J259" s="199"/>
      <c r="K259" s="203">
        <f>J259*D219</f>
        <v>0</v>
      </c>
      <c r="L259" s="199"/>
      <c r="M259" s="202">
        <f>L259*D219</f>
        <v>0</v>
      </c>
      <c r="N259" s="199"/>
      <c r="O259" s="203">
        <f>N259*D219</f>
        <v>0</v>
      </c>
    </row>
    <row r="260" spans="2:15" ht="23.4" customHeight="1" x14ac:dyDescent="0.5">
      <c r="B260" s="185" t="str">
        <f t="shared" si="17"/>
        <v>Соль</v>
      </c>
      <c r="C260" s="186" t="str">
        <f t="shared" si="17"/>
        <v>кг</v>
      </c>
      <c r="D260" s="194"/>
      <c r="E260" s="195">
        <f t="shared" si="15"/>
        <v>0</v>
      </c>
      <c r="F260" s="209"/>
      <c r="G260" s="210">
        <f t="shared" si="16"/>
        <v>0</v>
      </c>
      <c r="H260" s="199"/>
      <c r="I260" s="202">
        <f>H260*D219</f>
        <v>0</v>
      </c>
      <c r="J260" s="199"/>
      <c r="K260" s="203">
        <f>J260*D219</f>
        <v>0</v>
      </c>
      <c r="L260" s="199"/>
      <c r="M260" s="202">
        <f>L260*D219</f>
        <v>0</v>
      </c>
      <c r="N260" s="199"/>
      <c r="O260" s="203">
        <f>N260*D219</f>
        <v>0</v>
      </c>
    </row>
    <row r="261" spans="2:15" ht="23.4" customHeight="1" x14ac:dyDescent="0.5">
      <c r="B261" s="185" t="str">
        <f t="shared" si="17"/>
        <v>Молоко 2,6%</v>
      </c>
      <c r="C261" s="186" t="str">
        <f t="shared" si="17"/>
        <v>л</v>
      </c>
      <c r="D261" s="194"/>
      <c r="E261" s="195">
        <f t="shared" si="15"/>
        <v>0</v>
      </c>
      <c r="F261" s="209"/>
      <c r="G261" s="210">
        <f t="shared" si="16"/>
        <v>0</v>
      </c>
      <c r="H261" s="199"/>
      <c r="I261" s="202">
        <f>H261*D219</f>
        <v>0</v>
      </c>
      <c r="J261" s="199"/>
      <c r="K261" s="203">
        <f>J261*D219</f>
        <v>0</v>
      </c>
      <c r="L261" s="199"/>
      <c r="M261" s="202">
        <f>L261*D219</f>
        <v>0</v>
      </c>
      <c r="N261" s="199"/>
      <c r="O261" s="203">
        <f>N261*D219</f>
        <v>0</v>
      </c>
    </row>
    <row r="262" spans="2:15" ht="23.4" customHeight="1" x14ac:dyDescent="0.5">
      <c r="B262" s="185" t="str">
        <f t="shared" si="17"/>
        <v>Сметана 15%</v>
      </c>
      <c r="C262" s="186" t="str">
        <f t="shared" si="17"/>
        <v>кг</v>
      </c>
      <c r="D262" s="194"/>
      <c r="E262" s="195">
        <f t="shared" si="15"/>
        <v>0</v>
      </c>
      <c r="F262" s="209"/>
      <c r="G262" s="210">
        <f t="shared" si="16"/>
        <v>0</v>
      </c>
      <c r="H262" s="199"/>
      <c r="I262" s="202">
        <f>H262*D219</f>
        <v>0</v>
      </c>
      <c r="J262" s="199"/>
      <c r="K262" s="203">
        <f>J262*D219</f>
        <v>0</v>
      </c>
      <c r="L262" s="199"/>
      <c r="M262" s="202">
        <f>L262*D219</f>
        <v>0</v>
      </c>
      <c r="N262" s="199"/>
      <c r="O262" s="203">
        <f>N262*D219</f>
        <v>0</v>
      </c>
    </row>
    <row r="263" spans="2:15" ht="23.4" customHeight="1" x14ac:dyDescent="0.5">
      <c r="B263" s="185" t="str">
        <f t="shared" si="17"/>
        <v>Томатная паста</v>
      </c>
      <c r="C263" s="186" t="str">
        <f t="shared" si="17"/>
        <v>кг</v>
      </c>
      <c r="D263" s="194"/>
      <c r="E263" s="195">
        <f t="shared" si="15"/>
        <v>0</v>
      </c>
      <c r="F263" s="209"/>
      <c r="G263" s="210">
        <f t="shared" si="16"/>
        <v>0</v>
      </c>
      <c r="H263" s="199"/>
      <c r="I263" s="202">
        <f>H263*D219</f>
        <v>0</v>
      </c>
      <c r="J263" s="199"/>
      <c r="K263" s="203">
        <f>J263*D219</f>
        <v>0</v>
      </c>
      <c r="L263" s="199"/>
      <c r="M263" s="202">
        <f>L263*D219</f>
        <v>0</v>
      </c>
      <c r="N263" s="199"/>
      <c r="O263" s="203">
        <f>N263*D219</f>
        <v>0</v>
      </c>
    </row>
    <row r="264" spans="2:15" ht="23.4" customHeight="1" x14ac:dyDescent="0.5">
      <c r="B264" s="185" t="str">
        <f t="shared" si="17"/>
        <v>Молоко сгущеное</v>
      </c>
      <c r="C264" s="186" t="str">
        <f t="shared" si="17"/>
        <v>кг</v>
      </c>
      <c r="D264" s="194"/>
      <c r="E264" s="195">
        <f t="shared" si="15"/>
        <v>0</v>
      </c>
      <c r="F264" s="209"/>
      <c r="G264" s="210">
        <f t="shared" si="16"/>
        <v>0</v>
      </c>
      <c r="H264" s="199"/>
      <c r="I264" s="202">
        <f>H264*D219</f>
        <v>0</v>
      </c>
      <c r="J264" s="199"/>
      <c r="K264" s="203">
        <f>J264*D219</f>
        <v>0</v>
      </c>
      <c r="L264" s="199"/>
      <c r="M264" s="202">
        <f>L264*D219</f>
        <v>0</v>
      </c>
      <c r="N264" s="199"/>
      <c r="O264" s="203">
        <f>N264*D219</f>
        <v>0</v>
      </c>
    </row>
    <row r="265" spans="2:15" ht="23.4" customHeight="1" x14ac:dyDescent="0.5">
      <c r="B265" s="185" t="str">
        <f t="shared" si="17"/>
        <v>Хлеб пшеничный</v>
      </c>
      <c r="C265" s="186" t="str">
        <f t="shared" si="17"/>
        <v>кг</v>
      </c>
      <c r="D265" s="194"/>
      <c r="E265" s="195">
        <f t="shared" si="15"/>
        <v>0</v>
      </c>
      <c r="F265" s="209"/>
      <c r="G265" s="210">
        <f t="shared" si="16"/>
        <v>0</v>
      </c>
      <c r="H265" s="199"/>
      <c r="I265" s="202">
        <f>H265*D219</f>
        <v>0</v>
      </c>
      <c r="J265" s="199"/>
      <c r="K265" s="203">
        <f>J265*D219</f>
        <v>0</v>
      </c>
      <c r="L265" s="199"/>
      <c r="M265" s="202">
        <f>L265*D219</f>
        <v>0</v>
      </c>
      <c r="N265" s="199"/>
      <c r="O265" s="203">
        <f>N265*D219</f>
        <v>0</v>
      </c>
    </row>
    <row r="266" spans="2:15" ht="23.4" customHeight="1" thickBot="1" x14ac:dyDescent="0.55000000000000004">
      <c r="B266" s="185" t="str">
        <f>B51</f>
        <v>Икра кабачковая (конс.)</v>
      </c>
      <c r="C266" s="186" t="str">
        <f>C51</f>
        <v>кг</v>
      </c>
      <c r="D266" s="194"/>
      <c r="E266" s="195">
        <f t="shared" si="15"/>
        <v>0</v>
      </c>
      <c r="F266" s="209"/>
      <c r="G266" s="210">
        <f t="shared" si="16"/>
        <v>0</v>
      </c>
      <c r="H266" s="199"/>
      <c r="I266" s="202">
        <f>H266*D219</f>
        <v>0</v>
      </c>
      <c r="J266" s="199"/>
      <c r="K266" s="203">
        <f>J266*D219</f>
        <v>0</v>
      </c>
      <c r="L266" s="199"/>
      <c r="M266" s="202">
        <f>L266*D219</f>
        <v>0</v>
      </c>
      <c r="N266" s="199"/>
      <c r="O266" s="203">
        <f>N266*D219</f>
        <v>0</v>
      </c>
    </row>
    <row r="267" spans="2:15" ht="23.4" customHeight="1" thickBot="1" x14ac:dyDescent="0.3">
      <c r="B267" s="149" t="s">
        <v>108</v>
      </c>
      <c r="C267" s="264" t="s">
        <v>169</v>
      </c>
      <c r="D267" s="265"/>
      <c r="E267" s="150" t="s">
        <v>107</v>
      </c>
      <c r="F267" s="267" t="s">
        <v>187</v>
      </c>
      <c r="G267" s="268"/>
      <c r="H267" s="266" t="s">
        <v>109</v>
      </c>
      <c r="I267" s="264"/>
      <c r="J267" s="264"/>
      <c r="K267" s="265"/>
      <c r="L267" s="266" t="s">
        <v>110</v>
      </c>
      <c r="M267" s="264"/>
      <c r="N267" s="267" t="s">
        <v>167</v>
      </c>
      <c r="O267" s="268"/>
    </row>
    <row r="269" spans="2:15" ht="14.4" thickBot="1" x14ac:dyDescent="0.3"/>
    <row r="270" spans="2:15" ht="28.2" x14ac:dyDescent="0.5">
      <c r="B270" s="242" t="s">
        <v>185</v>
      </c>
      <c r="C270" s="243"/>
      <c r="D270" s="236" t="s">
        <v>143</v>
      </c>
      <c r="E270" s="271">
        <f>E1</f>
        <v>98</v>
      </c>
      <c r="F270" s="124"/>
      <c r="G270" s="1"/>
      <c r="H270" s="310" t="s">
        <v>159</v>
      </c>
      <c r="I270" s="310"/>
      <c r="J270" s="310"/>
      <c r="K270" s="310"/>
      <c r="L270" s="310"/>
      <c r="M270" s="306" t="s">
        <v>64</v>
      </c>
      <c r="N270" s="306"/>
      <c r="O270" s="307"/>
    </row>
    <row r="271" spans="2:15" ht="28.8" thickBot="1" x14ac:dyDescent="0.55000000000000004">
      <c r="B271" s="244"/>
      <c r="C271" s="245"/>
      <c r="D271" s="237"/>
      <c r="E271" s="272"/>
      <c r="F271" s="125"/>
      <c r="G271" s="3"/>
      <c r="H271" s="311"/>
      <c r="I271" s="311"/>
      <c r="J271" s="311"/>
      <c r="K271" s="311"/>
      <c r="L271" s="311"/>
      <c r="M271" s="218" t="s">
        <v>145</v>
      </c>
      <c r="N271" s="290" t="str">
        <f>N2</f>
        <v>Коняшина Н.А.</v>
      </c>
      <c r="O271" s="291"/>
    </row>
    <row r="272" spans="2:15" ht="28.8" thickBot="1" x14ac:dyDescent="0.3">
      <c r="B272" s="231" t="s">
        <v>140</v>
      </c>
      <c r="C272" s="232"/>
      <c r="D272" s="233" t="s">
        <v>146</v>
      </c>
      <c r="E272" s="234"/>
      <c r="F272" s="235"/>
      <c r="G272" s="182" t="s">
        <v>161</v>
      </c>
      <c r="H272" s="184" t="s">
        <v>198</v>
      </c>
      <c r="I272" s="182" t="s">
        <v>150</v>
      </c>
      <c r="J272" s="184" t="s">
        <v>205</v>
      </c>
      <c r="K272" s="184" t="s">
        <v>199</v>
      </c>
      <c r="L272" s="183" t="s">
        <v>188</v>
      </c>
      <c r="M272" s="218"/>
      <c r="N272" s="290"/>
      <c r="O272" s="291"/>
    </row>
    <row r="273" spans="2:15" ht="24" thickBot="1" x14ac:dyDescent="0.5">
      <c r="B273" s="216" t="s">
        <v>121</v>
      </c>
      <c r="C273" s="217"/>
      <c r="D273" s="144">
        <f>D4+D58+D112+D166+D219</f>
        <v>23</v>
      </c>
      <c r="E273" s="6"/>
      <c r="F273" s="6"/>
      <c r="G273" s="138"/>
      <c r="H273" s="139"/>
      <c r="I273" s="139"/>
      <c r="J273" s="139"/>
      <c r="K273" s="139"/>
      <c r="L273" s="139"/>
      <c r="M273" s="134"/>
      <c r="N273" s="134"/>
      <c r="O273" s="135"/>
    </row>
    <row r="274" spans="2:15" ht="25.8" thickBot="1" x14ac:dyDescent="0.5">
      <c r="B274" s="240" t="s">
        <v>0</v>
      </c>
      <c r="C274" s="241"/>
      <c r="D274" s="145">
        <f>D5+D59+D113+D167+D220</f>
        <v>23</v>
      </c>
      <c r="E274" s="72"/>
      <c r="F274" s="6"/>
      <c r="G274" s="230" t="s">
        <v>22</v>
      </c>
      <c r="H274" s="222"/>
      <c r="I274" s="222"/>
      <c r="J274" s="222"/>
      <c r="K274" s="222"/>
      <c r="L274" s="222"/>
      <c r="M274" s="134"/>
      <c r="N274" s="134"/>
      <c r="O274" s="135"/>
    </row>
    <row r="275" spans="2:15" ht="25.8" thickBot="1" x14ac:dyDescent="0.5">
      <c r="B275" s="211" t="s">
        <v>163</v>
      </c>
      <c r="C275" s="212"/>
      <c r="D275" s="206">
        <f>G284/D274</f>
        <v>82.947826086956525</v>
      </c>
      <c r="E275" s="32"/>
      <c r="F275" s="33"/>
      <c r="G275" s="140"/>
      <c r="H275" s="141"/>
      <c r="I275" s="141"/>
      <c r="J275" s="141"/>
      <c r="K275" s="141"/>
      <c r="L275" s="141"/>
      <c r="M275" s="136"/>
      <c r="N275" s="136"/>
      <c r="O275" s="137"/>
    </row>
    <row r="276" spans="2:15" ht="25.8" thickBot="1" x14ac:dyDescent="0.5">
      <c r="B276" s="211" t="s">
        <v>164</v>
      </c>
      <c r="C276" s="212"/>
      <c r="D276" s="206">
        <f>G286/D274</f>
        <v>0</v>
      </c>
      <c r="E276" s="32"/>
      <c r="F276" s="122"/>
      <c r="G276" s="128"/>
      <c r="H276" s="129"/>
      <c r="I276" s="129"/>
      <c r="J276" s="129"/>
      <c r="K276" s="129"/>
      <c r="L276" s="129"/>
      <c r="M276" s="126"/>
      <c r="N276" s="126"/>
      <c r="O276" s="127"/>
    </row>
    <row r="277" spans="2:15" ht="25.2" thickBot="1" x14ac:dyDescent="0.3">
      <c r="B277" s="303" t="s">
        <v>24</v>
      </c>
      <c r="C277" s="251" t="s">
        <v>23</v>
      </c>
      <c r="D277" s="216" t="s">
        <v>49</v>
      </c>
      <c r="E277" s="254"/>
      <c r="F277" s="257" t="s">
        <v>147</v>
      </c>
      <c r="G277" s="257" t="s">
        <v>153</v>
      </c>
      <c r="H277" s="211" t="s">
        <v>160</v>
      </c>
      <c r="I277" s="212"/>
      <c r="J277" s="212"/>
      <c r="K277" s="159"/>
      <c r="L277" s="308"/>
      <c r="M277" s="309"/>
      <c r="N277" s="309"/>
      <c r="O277" s="159"/>
    </row>
    <row r="278" spans="2:15" ht="19.2" x14ac:dyDescent="0.35">
      <c r="B278" s="304"/>
      <c r="C278" s="252"/>
      <c r="D278" s="257" t="s">
        <v>149</v>
      </c>
      <c r="E278" s="257" t="s">
        <v>131</v>
      </c>
      <c r="F278" s="258"/>
      <c r="G278" s="258"/>
      <c r="H278" s="262"/>
      <c r="I278" s="263"/>
      <c r="J278" s="263"/>
      <c r="K278" s="95"/>
      <c r="L278" s="262"/>
      <c r="M278" s="263"/>
      <c r="N278" s="263"/>
      <c r="O278" s="95"/>
    </row>
    <row r="279" spans="2:15" ht="19.2" x14ac:dyDescent="0.35">
      <c r="B279" s="304"/>
      <c r="C279" s="252"/>
      <c r="D279" s="258"/>
      <c r="E279" s="258"/>
      <c r="F279" s="258"/>
      <c r="G279" s="258"/>
      <c r="H279" s="246"/>
      <c r="I279" s="247"/>
      <c r="J279" s="247"/>
      <c r="K279" s="96"/>
      <c r="L279" s="246"/>
      <c r="M279" s="247"/>
      <c r="N279" s="247"/>
      <c r="O279" s="96"/>
    </row>
    <row r="280" spans="2:15" ht="19.2" x14ac:dyDescent="0.35">
      <c r="B280" s="304"/>
      <c r="C280" s="252"/>
      <c r="D280" s="258"/>
      <c r="E280" s="258"/>
      <c r="F280" s="258"/>
      <c r="G280" s="258"/>
      <c r="H280" s="246"/>
      <c r="I280" s="247"/>
      <c r="J280" s="247"/>
      <c r="K280" s="96"/>
      <c r="L280" s="246"/>
      <c r="M280" s="247"/>
      <c r="N280" s="247"/>
      <c r="O280" s="96"/>
    </row>
    <row r="281" spans="2:15" ht="19.2" x14ac:dyDescent="0.35">
      <c r="B281" s="304"/>
      <c r="C281" s="252"/>
      <c r="D281" s="258"/>
      <c r="E281" s="258"/>
      <c r="F281" s="258"/>
      <c r="G281" s="258"/>
      <c r="H281" s="246"/>
      <c r="I281" s="247"/>
      <c r="J281" s="247"/>
      <c r="K281" s="96"/>
      <c r="L281" s="246"/>
      <c r="M281" s="247"/>
      <c r="N281" s="247"/>
      <c r="O281" s="96"/>
    </row>
    <row r="282" spans="2:15" ht="19.2" x14ac:dyDescent="0.35">
      <c r="B282" s="304"/>
      <c r="C282" s="252"/>
      <c r="D282" s="258"/>
      <c r="E282" s="258"/>
      <c r="F282" s="258"/>
      <c r="G282" s="258"/>
      <c r="H282" s="246"/>
      <c r="I282" s="247"/>
      <c r="J282" s="247"/>
      <c r="K282" s="96"/>
      <c r="L282" s="246"/>
      <c r="M282" s="247"/>
      <c r="N282" s="247"/>
      <c r="O282" s="96"/>
    </row>
    <row r="283" spans="2:15" ht="19.8" thickBot="1" x14ac:dyDescent="0.4">
      <c r="B283" s="304"/>
      <c r="C283" s="252"/>
      <c r="D283" s="258"/>
      <c r="E283" s="258"/>
      <c r="F283" s="258"/>
      <c r="G283" s="259"/>
      <c r="H283" s="301"/>
      <c r="I283" s="302"/>
      <c r="J283" s="302"/>
      <c r="K283" s="97"/>
      <c r="L283" s="301"/>
      <c r="M283" s="302"/>
      <c r="N283" s="302"/>
      <c r="O283" s="97"/>
    </row>
    <row r="284" spans="2:15" x14ac:dyDescent="0.25">
      <c r="B284" s="304"/>
      <c r="C284" s="252"/>
      <c r="D284" s="258"/>
      <c r="E284" s="258"/>
      <c r="F284" s="258"/>
      <c r="G284" s="278">
        <f>SUM(G287:G320)</f>
        <v>1907.8</v>
      </c>
      <c r="H284" s="276" t="s">
        <v>77</v>
      </c>
      <c r="I284" s="269" t="s">
        <v>78</v>
      </c>
      <c r="J284" s="276" t="s">
        <v>77</v>
      </c>
      <c r="K284" s="269" t="s">
        <v>78</v>
      </c>
      <c r="L284" s="287" t="s">
        <v>77</v>
      </c>
      <c r="M284" s="288" t="s">
        <v>78</v>
      </c>
      <c r="N284" s="287" t="s">
        <v>77</v>
      </c>
      <c r="O284" s="269" t="s">
        <v>78</v>
      </c>
    </row>
    <row r="285" spans="2:15" ht="36.6" customHeight="1" thickBot="1" x14ac:dyDescent="0.3">
      <c r="B285" s="305"/>
      <c r="C285" s="253"/>
      <c r="D285" s="259"/>
      <c r="E285" s="259"/>
      <c r="F285" s="259"/>
      <c r="G285" s="279"/>
      <c r="H285" s="277"/>
      <c r="I285" s="270"/>
      <c r="J285" s="277"/>
      <c r="K285" s="270"/>
      <c r="L285" s="277"/>
      <c r="M285" s="289"/>
      <c r="N285" s="277"/>
      <c r="O285" s="270"/>
    </row>
    <row r="286" spans="2:15" ht="25.5" customHeight="1" x14ac:dyDescent="0.5">
      <c r="B286" s="153" t="str">
        <f>B17</f>
        <v>ВОДА</v>
      </c>
      <c r="C286" s="133" t="s">
        <v>4</v>
      </c>
      <c r="D286" s="191">
        <f t="shared" ref="D286:O286" si="18">D17+D71+D125+D179+D232</f>
        <v>0</v>
      </c>
      <c r="E286" s="189">
        <f t="shared" si="18"/>
        <v>0</v>
      </c>
      <c r="F286" s="204"/>
      <c r="G286" s="204">
        <f t="shared" si="18"/>
        <v>0</v>
      </c>
      <c r="H286" s="189">
        <f t="shared" si="18"/>
        <v>0</v>
      </c>
      <c r="I286" s="189">
        <f t="shared" si="18"/>
        <v>0</v>
      </c>
      <c r="J286" s="189">
        <f t="shared" si="18"/>
        <v>0</v>
      </c>
      <c r="K286" s="189">
        <f t="shared" si="18"/>
        <v>0</v>
      </c>
      <c r="L286" s="189">
        <f t="shared" si="18"/>
        <v>0</v>
      </c>
      <c r="M286" s="189">
        <f t="shared" si="18"/>
        <v>0</v>
      </c>
      <c r="N286" s="189">
        <f t="shared" si="18"/>
        <v>0</v>
      </c>
      <c r="O286" s="189">
        <f t="shared" si="18"/>
        <v>0</v>
      </c>
    </row>
    <row r="287" spans="2:15" ht="25.5" customHeight="1" x14ac:dyDescent="0.5">
      <c r="B287" s="185" t="str">
        <f>B18</f>
        <v>Кофейный напиток</v>
      </c>
      <c r="C287" s="186" t="s">
        <v>1</v>
      </c>
      <c r="D287" s="192">
        <f t="shared" ref="D287:O287" si="19">D18+D72+D126+D180+D233</f>
        <v>0</v>
      </c>
      <c r="E287" s="190">
        <f t="shared" si="19"/>
        <v>0</v>
      </c>
      <c r="F287" s="205"/>
      <c r="G287" s="205">
        <f t="shared" si="19"/>
        <v>0</v>
      </c>
      <c r="H287" s="190">
        <f t="shared" si="19"/>
        <v>0</v>
      </c>
      <c r="I287" s="190">
        <f t="shared" si="19"/>
        <v>0</v>
      </c>
      <c r="J287" s="190">
        <f t="shared" si="19"/>
        <v>0</v>
      </c>
      <c r="K287" s="190">
        <f t="shared" si="19"/>
        <v>0</v>
      </c>
      <c r="L287" s="190">
        <f t="shared" si="19"/>
        <v>0</v>
      </c>
      <c r="M287" s="190">
        <f t="shared" si="19"/>
        <v>0</v>
      </c>
      <c r="N287" s="190">
        <f t="shared" si="19"/>
        <v>0</v>
      </c>
      <c r="O287" s="190">
        <f t="shared" si="19"/>
        <v>0</v>
      </c>
    </row>
    <row r="288" spans="2:15" ht="25.5" customHeight="1" x14ac:dyDescent="0.5">
      <c r="B288" s="185" t="str">
        <f t="shared" ref="B288:B320" si="20">B19</f>
        <v>Крупа гречневая</v>
      </c>
      <c r="C288" s="186" t="s">
        <v>1</v>
      </c>
      <c r="D288" s="192">
        <f t="shared" ref="D288:O288" si="21">D19+D73+D127+D181+D234</f>
        <v>0</v>
      </c>
      <c r="E288" s="190">
        <f t="shared" si="21"/>
        <v>0</v>
      </c>
      <c r="F288" s="205"/>
      <c r="G288" s="205">
        <f t="shared" si="21"/>
        <v>0</v>
      </c>
      <c r="H288" s="190">
        <f t="shared" si="21"/>
        <v>0</v>
      </c>
      <c r="I288" s="190">
        <f t="shared" si="21"/>
        <v>0</v>
      </c>
      <c r="J288" s="190">
        <f t="shared" si="21"/>
        <v>0</v>
      </c>
      <c r="K288" s="190">
        <f t="shared" si="21"/>
        <v>0</v>
      </c>
      <c r="L288" s="190">
        <f t="shared" si="21"/>
        <v>0</v>
      </c>
      <c r="M288" s="190">
        <f t="shared" si="21"/>
        <v>0</v>
      </c>
      <c r="N288" s="190">
        <f t="shared" si="21"/>
        <v>0</v>
      </c>
      <c r="O288" s="190">
        <f t="shared" si="21"/>
        <v>0</v>
      </c>
    </row>
    <row r="289" spans="2:15" ht="25.5" customHeight="1" x14ac:dyDescent="0.5">
      <c r="B289" s="185" t="str">
        <f t="shared" si="20"/>
        <v>Крупа манная</v>
      </c>
      <c r="C289" s="186" t="s">
        <v>1</v>
      </c>
      <c r="D289" s="192">
        <f t="shared" ref="D289:O289" si="22">D20+D74+D128+D182+D235</f>
        <v>0</v>
      </c>
      <c r="E289" s="190">
        <f t="shared" si="22"/>
        <v>0</v>
      </c>
      <c r="F289" s="205"/>
      <c r="G289" s="205">
        <f t="shared" si="22"/>
        <v>0</v>
      </c>
      <c r="H289" s="190">
        <f t="shared" si="22"/>
        <v>0</v>
      </c>
      <c r="I289" s="190">
        <f t="shared" si="22"/>
        <v>0</v>
      </c>
      <c r="J289" s="190">
        <f t="shared" si="22"/>
        <v>0</v>
      </c>
      <c r="K289" s="190">
        <f t="shared" si="22"/>
        <v>0</v>
      </c>
      <c r="L289" s="190">
        <f t="shared" si="22"/>
        <v>0</v>
      </c>
      <c r="M289" s="190">
        <f t="shared" si="22"/>
        <v>0</v>
      </c>
      <c r="N289" s="190">
        <f t="shared" si="22"/>
        <v>0</v>
      </c>
      <c r="O289" s="190">
        <f t="shared" si="22"/>
        <v>0</v>
      </c>
    </row>
    <row r="290" spans="2:15" ht="25.5" customHeight="1" x14ac:dyDescent="0.5">
      <c r="B290" s="185" t="str">
        <f t="shared" si="20"/>
        <v>Макаронные изделия</v>
      </c>
      <c r="C290" s="186" t="s">
        <v>1</v>
      </c>
      <c r="D290" s="192">
        <f t="shared" ref="D290:O290" si="23">D21+D75+D129+D183+D236</f>
        <v>1.5</v>
      </c>
      <c r="E290" s="190">
        <f t="shared" si="23"/>
        <v>1.4950000000000001</v>
      </c>
      <c r="F290" s="205"/>
      <c r="G290" s="205">
        <f t="shared" si="23"/>
        <v>145.5</v>
      </c>
      <c r="H290" s="190">
        <f t="shared" si="23"/>
        <v>6.5000000000000002E-2</v>
      </c>
      <c r="I290" s="190">
        <f t="shared" si="23"/>
        <v>1.4950000000000001</v>
      </c>
      <c r="J290" s="190">
        <f t="shared" si="23"/>
        <v>0</v>
      </c>
      <c r="K290" s="190">
        <f t="shared" si="23"/>
        <v>0</v>
      </c>
      <c r="L290" s="190">
        <f t="shared" si="23"/>
        <v>0</v>
      </c>
      <c r="M290" s="190">
        <f t="shared" si="23"/>
        <v>0</v>
      </c>
      <c r="N290" s="190">
        <f t="shared" si="23"/>
        <v>0</v>
      </c>
      <c r="O290" s="190">
        <f t="shared" si="23"/>
        <v>0</v>
      </c>
    </row>
    <row r="291" spans="2:15" ht="25.5" customHeight="1" x14ac:dyDescent="0.5">
      <c r="B291" s="185" t="str">
        <f t="shared" si="20"/>
        <v>Масло подсолнечное рафин.</v>
      </c>
      <c r="C291" s="186" t="s">
        <v>1</v>
      </c>
      <c r="D291" s="192">
        <f t="shared" ref="D291:O291" si="24">D22+D76+D130+D184+D237</f>
        <v>0</v>
      </c>
      <c r="E291" s="190">
        <f t="shared" si="24"/>
        <v>0</v>
      </c>
      <c r="F291" s="205"/>
      <c r="G291" s="205">
        <f t="shared" si="24"/>
        <v>0</v>
      </c>
      <c r="H291" s="190">
        <f t="shared" si="24"/>
        <v>0</v>
      </c>
      <c r="I291" s="190">
        <f t="shared" si="24"/>
        <v>0</v>
      </c>
      <c r="J291" s="190">
        <f t="shared" si="24"/>
        <v>0</v>
      </c>
      <c r="K291" s="190">
        <f t="shared" si="24"/>
        <v>0</v>
      </c>
      <c r="L291" s="190">
        <f t="shared" si="24"/>
        <v>0</v>
      </c>
      <c r="M291" s="190">
        <f t="shared" si="24"/>
        <v>0</v>
      </c>
      <c r="N291" s="190">
        <f t="shared" si="24"/>
        <v>0</v>
      </c>
      <c r="O291" s="190">
        <f t="shared" si="24"/>
        <v>0</v>
      </c>
    </row>
    <row r="292" spans="2:15" ht="25.5" customHeight="1" x14ac:dyDescent="0.5">
      <c r="B292" s="185" t="str">
        <f t="shared" si="20"/>
        <v>Печенье песочно-сливочное</v>
      </c>
      <c r="C292" s="186" t="s">
        <v>1</v>
      </c>
      <c r="D292" s="192">
        <f t="shared" ref="D292:O292" si="25">D23+D77+D131+D185+D238</f>
        <v>0</v>
      </c>
      <c r="E292" s="190">
        <f t="shared" si="25"/>
        <v>0</v>
      </c>
      <c r="F292" s="205"/>
      <c r="G292" s="205">
        <f t="shared" si="25"/>
        <v>0</v>
      </c>
      <c r="H292" s="190">
        <f t="shared" si="25"/>
        <v>0</v>
      </c>
      <c r="I292" s="190">
        <f t="shared" si="25"/>
        <v>0</v>
      </c>
      <c r="J292" s="190">
        <f t="shared" si="25"/>
        <v>0</v>
      </c>
      <c r="K292" s="190">
        <f t="shared" si="25"/>
        <v>0</v>
      </c>
      <c r="L292" s="190">
        <f t="shared" si="25"/>
        <v>0</v>
      </c>
      <c r="M292" s="190">
        <f t="shared" si="25"/>
        <v>0</v>
      </c>
      <c r="N292" s="190">
        <f t="shared" si="25"/>
        <v>0</v>
      </c>
      <c r="O292" s="190">
        <f t="shared" si="25"/>
        <v>0</v>
      </c>
    </row>
    <row r="293" spans="2:15" ht="25.5" customHeight="1" x14ac:dyDescent="0.5">
      <c r="B293" s="185" t="str">
        <f t="shared" si="20"/>
        <v>Сосиска мясная</v>
      </c>
      <c r="C293" s="186" t="s">
        <v>1</v>
      </c>
      <c r="D293" s="192">
        <f t="shared" ref="D293:O293" si="26">D24+D78+D132+D186+D239</f>
        <v>0</v>
      </c>
      <c r="E293" s="190">
        <f t="shared" si="26"/>
        <v>0</v>
      </c>
      <c r="F293" s="205"/>
      <c r="G293" s="205">
        <f t="shared" si="26"/>
        <v>0</v>
      </c>
      <c r="H293" s="190">
        <f t="shared" si="26"/>
        <v>0</v>
      </c>
      <c r="I293" s="190">
        <f t="shared" si="26"/>
        <v>0</v>
      </c>
      <c r="J293" s="190">
        <f t="shared" si="26"/>
        <v>0</v>
      </c>
      <c r="K293" s="190">
        <f t="shared" si="26"/>
        <v>0</v>
      </c>
      <c r="L293" s="190">
        <f t="shared" si="26"/>
        <v>0</v>
      </c>
      <c r="M293" s="190">
        <f t="shared" si="26"/>
        <v>0</v>
      </c>
      <c r="N293" s="190">
        <f t="shared" si="26"/>
        <v>0</v>
      </c>
      <c r="O293" s="190">
        <f t="shared" si="26"/>
        <v>0</v>
      </c>
    </row>
    <row r="294" spans="2:15" ht="25.5" customHeight="1" x14ac:dyDescent="0.5">
      <c r="B294" s="185" t="str">
        <f t="shared" si="20"/>
        <v>Крупа пшеничная</v>
      </c>
      <c r="C294" s="186" t="s">
        <v>1</v>
      </c>
      <c r="D294" s="192">
        <f t="shared" ref="D294:O294" si="27">D25+D79+D133+D187+D240</f>
        <v>0</v>
      </c>
      <c r="E294" s="190">
        <f t="shared" si="27"/>
        <v>0</v>
      </c>
      <c r="F294" s="205"/>
      <c r="G294" s="205">
        <f t="shared" si="27"/>
        <v>0</v>
      </c>
      <c r="H294" s="190">
        <f t="shared" si="27"/>
        <v>0</v>
      </c>
      <c r="I294" s="190">
        <f t="shared" si="27"/>
        <v>0</v>
      </c>
      <c r="J294" s="190">
        <f t="shared" si="27"/>
        <v>0</v>
      </c>
      <c r="K294" s="190">
        <f t="shared" si="27"/>
        <v>0</v>
      </c>
      <c r="L294" s="190">
        <f t="shared" si="27"/>
        <v>0</v>
      </c>
      <c r="M294" s="190">
        <f t="shared" si="27"/>
        <v>0</v>
      </c>
      <c r="N294" s="190">
        <f t="shared" si="27"/>
        <v>0</v>
      </c>
      <c r="O294" s="190">
        <f t="shared" si="27"/>
        <v>0</v>
      </c>
    </row>
    <row r="295" spans="2:15" ht="25.5" customHeight="1" x14ac:dyDescent="0.5">
      <c r="B295" s="185" t="str">
        <f t="shared" si="20"/>
        <v>Рис</v>
      </c>
      <c r="C295" s="186" t="s">
        <v>1</v>
      </c>
      <c r="D295" s="192">
        <f t="shared" ref="D295:O295" si="28">D26+D80+D134+D188+D241</f>
        <v>0</v>
      </c>
      <c r="E295" s="190">
        <f t="shared" si="28"/>
        <v>0</v>
      </c>
      <c r="F295" s="205"/>
      <c r="G295" s="205">
        <f t="shared" si="28"/>
        <v>0</v>
      </c>
      <c r="H295" s="190">
        <f t="shared" si="28"/>
        <v>0</v>
      </c>
      <c r="I295" s="190">
        <f t="shared" si="28"/>
        <v>0</v>
      </c>
      <c r="J295" s="190">
        <f t="shared" si="28"/>
        <v>0</v>
      </c>
      <c r="K295" s="190">
        <f t="shared" si="28"/>
        <v>0</v>
      </c>
      <c r="L295" s="190">
        <f t="shared" si="28"/>
        <v>0</v>
      </c>
      <c r="M295" s="190">
        <f t="shared" si="28"/>
        <v>0</v>
      </c>
      <c r="N295" s="190">
        <f t="shared" si="28"/>
        <v>0</v>
      </c>
      <c r="O295" s="190">
        <f t="shared" si="28"/>
        <v>0</v>
      </c>
    </row>
    <row r="296" spans="2:15" ht="25.5" customHeight="1" x14ac:dyDescent="0.5">
      <c r="B296" s="185" t="str">
        <f t="shared" si="20"/>
        <v>Сок фруктово-ягодный</v>
      </c>
      <c r="C296" s="186" t="s">
        <v>1</v>
      </c>
      <c r="D296" s="192">
        <f t="shared" ref="D296:O296" si="29">D27+D81+D135+D189+D242</f>
        <v>0</v>
      </c>
      <c r="E296" s="190">
        <f t="shared" si="29"/>
        <v>0</v>
      </c>
      <c r="F296" s="205"/>
      <c r="G296" s="205">
        <f t="shared" si="29"/>
        <v>0</v>
      </c>
      <c r="H296" s="190">
        <f t="shared" si="29"/>
        <v>0</v>
      </c>
      <c r="I296" s="190">
        <f t="shared" si="29"/>
        <v>0</v>
      </c>
      <c r="J296" s="190">
        <f t="shared" si="29"/>
        <v>0</v>
      </c>
      <c r="K296" s="190">
        <f t="shared" si="29"/>
        <v>0</v>
      </c>
      <c r="L296" s="190">
        <f t="shared" si="29"/>
        <v>0</v>
      </c>
      <c r="M296" s="190">
        <f t="shared" si="29"/>
        <v>0</v>
      </c>
      <c r="N296" s="190">
        <f t="shared" si="29"/>
        <v>0</v>
      </c>
      <c r="O296" s="190">
        <f t="shared" si="29"/>
        <v>0</v>
      </c>
    </row>
    <row r="297" spans="2:15" ht="25.5" customHeight="1" x14ac:dyDescent="0.5">
      <c r="B297" s="185" t="str">
        <f t="shared" si="20"/>
        <v>Чай черный</v>
      </c>
      <c r="C297" s="186" t="s">
        <v>1</v>
      </c>
      <c r="D297" s="192">
        <f t="shared" ref="D297:O297" si="30">D28+D82+D136+D190+D243</f>
        <v>1.4999999999999999E-2</v>
      </c>
      <c r="E297" s="190">
        <f t="shared" si="30"/>
        <v>1.15E-2</v>
      </c>
      <c r="F297" s="205"/>
      <c r="G297" s="205">
        <f t="shared" si="30"/>
        <v>11.25</v>
      </c>
      <c r="H297" s="190">
        <f t="shared" si="30"/>
        <v>5.0000000000000001E-4</v>
      </c>
      <c r="I297" s="190">
        <f t="shared" si="30"/>
        <v>1.15E-2</v>
      </c>
      <c r="J297" s="190">
        <f t="shared" si="30"/>
        <v>0</v>
      </c>
      <c r="K297" s="190">
        <f t="shared" si="30"/>
        <v>0</v>
      </c>
      <c r="L297" s="190">
        <f t="shared" si="30"/>
        <v>0</v>
      </c>
      <c r="M297" s="190">
        <f t="shared" si="30"/>
        <v>0</v>
      </c>
      <c r="N297" s="190">
        <f t="shared" si="30"/>
        <v>0</v>
      </c>
      <c r="O297" s="190">
        <f t="shared" si="30"/>
        <v>0</v>
      </c>
    </row>
    <row r="298" spans="2:15" ht="25.5" customHeight="1" x14ac:dyDescent="0.5">
      <c r="B298" s="185" t="str">
        <f t="shared" si="20"/>
        <v>Свекла</v>
      </c>
      <c r="C298" s="186" t="s">
        <v>1</v>
      </c>
      <c r="D298" s="192">
        <f t="shared" ref="D298:O298" si="31">D29+D83+D137+D191+D244</f>
        <v>0</v>
      </c>
      <c r="E298" s="190">
        <f t="shared" si="31"/>
        <v>0</v>
      </c>
      <c r="F298" s="205"/>
      <c r="G298" s="205">
        <f t="shared" si="31"/>
        <v>0</v>
      </c>
      <c r="H298" s="190">
        <f t="shared" si="31"/>
        <v>0</v>
      </c>
      <c r="I298" s="190">
        <f t="shared" si="31"/>
        <v>0</v>
      </c>
      <c r="J298" s="190">
        <f t="shared" si="31"/>
        <v>0</v>
      </c>
      <c r="K298" s="190">
        <f t="shared" si="31"/>
        <v>0</v>
      </c>
      <c r="L298" s="190">
        <f t="shared" si="31"/>
        <v>0</v>
      </c>
      <c r="M298" s="190">
        <f t="shared" si="31"/>
        <v>0</v>
      </c>
      <c r="N298" s="190">
        <f t="shared" si="31"/>
        <v>0</v>
      </c>
      <c r="O298" s="190">
        <f t="shared" si="31"/>
        <v>0</v>
      </c>
    </row>
    <row r="299" spans="2:15" ht="25.5" customHeight="1" x14ac:dyDescent="0.5">
      <c r="B299" s="185" t="str">
        <f t="shared" si="20"/>
        <v>Капуста</v>
      </c>
      <c r="C299" s="186" t="s">
        <v>1</v>
      </c>
      <c r="D299" s="192">
        <f t="shared" ref="D299:O299" si="32">D30+D84+D138+D192+D245</f>
        <v>0</v>
      </c>
      <c r="E299" s="190">
        <f t="shared" si="32"/>
        <v>0</v>
      </c>
      <c r="F299" s="205"/>
      <c r="G299" s="205">
        <f t="shared" si="32"/>
        <v>0</v>
      </c>
      <c r="H299" s="190">
        <f t="shared" si="32"/>
        <v>0</v>
      </c>
      <c r="I299" s="190">
        <f t="shared" si="32"/>
        <v>0</v>
      </c>
      <c r="J299" s="190">
        <f t="shared" si="32"/>
        <v>0</v>
      </c>
      <c r="K299" s="190">
        <f t="shared" si="32"/>
        <v>0</v>
      </c>
      <c r="L299" s="190">
        <f t="shared" si="32"/>
        <v>0</v>
      </c>
      <c r="M299" s="190">
        <f t="shared" si="32"/>
        <v>0</v>
      </c>
      <c r="N299" s="190">
        <f t="shared" si="32"/>
        <v>0</v>
      </c>
      <c r="O299" s="190">
        <f t="shared" si="32"/>
        <v>0</v>
      </c>
    </row>
    <row r="300" spans="2:15" ht="25.5" customHeight="1" x14ac:dyDescent="0.5">
      <c r="B300" s="185" t="str">
        <f t="shared" si="20"/>
        <v>Картофель</v>
      </c>
      <c r="C300" s="186" t="s">
        <v>1</v>
      </c>
      <c r="D300" s="192">
        <f t="shared" ref="D300:O300" si="33">D31+D85+D139+D193+D246</f>
        <v>0</v>
      </c>
      <c r="E300" s="190">
        <f t="shared" si="33"/>
        <v>0</v>
      </c>
      <c r="F300" s="205"/>
      <c r="G300" s="205">
        <f t="shared" si="33"/>
        <v>0</v>
      </c>
      <c r="H300" s="190">
        <f t="shared" si="33"/>
        <v>0</v>
      </c>
      <c r="I300" s="190">
        <f t="shared" si="33"/>
        <v>0</v>
      </c>
      <c r="J300" s="190">
        <f t="shared" si="33"/>
        <v>0</v>
      </c>
      <c r="K300" s="190">
        <f t="shared" si="33"/>
        <v>0</v>
      </c>
      <c r="L300" s="190">
        <f t="shared" si="33"/>
        <v>0</v>
      </c>
      <c r="M300" s="190">
        <f t="shared" si="33"/>
        <v>0</v>
      </c>
      <c r="N300" s="190">
        <f t="shared" si="33"/>
        <v>0</v>
      </c>
      <c r="O300" s="190">
        <f t="shared" si="33"/>
        <v>0</v>
      </c>
    </row>
    <row r="301" spans="2:15" ht="25.5" customHeight="1" x14ac:dyDescent="0.5">
      <c r="B301" s="185" t="str">
        <f t="shared" si="20"/>
        <v>Лук</v>
      </c>
      <c r="C301" s="186" t="s">
        <v>1</v>
      </c>
      <c r="D301" s="192">
        <f t="shared" ref="D301:O301" si="34">D32+D86+D140+D194+D247</f>
        <v>0</v>
      </c>
      <c r="E301" s="190">
        <f t="shared" si="34"/>
        <v>0</v>
      </c>
      <c r="F301" s="205"/>
      <c r="G301" s="205">
        <f t="shared" si="34"/>
        <v>0</v>
      </c>
      <c r="H301" s="190">
        <f t="shared" si="34"/>
        <v>0</v>
      </c>
      <c r="I301" s="190">
        <f t="shared" si="34"/>
        <v>0</v>
      </c>
      <c r="J301" s="190">
        <f t="shared" si="34"/>
        <v>0</v>
      </c>
      <c r="K301" s="190">
        <f t="shared" si="34"/>
        <v>0</v>
      </c>
      <c r="L301" s="190">
        <f t="shared" si="34"/>
        <v>0</v>
      </c>
      <c r="M301" s="190">
        <f t="shared" si="34"/>
        <v>0</v>
      </c>
      <c r="N301" s="190">
        <f t="shared" si="34"/>
        <v>0</v>
      </c>
      <c r="O301" s="190">
        <f t="shared" si="34"/>
        <v>0</v>
      </c>
    </row>
    <row r="302" spans="2:15" ht="25.5" customHeight="1" x14ac:dyDescent="0.5">
      <c r="B302" s="185" t="str">
        <f t="shared" si="20"/>
        <v>Морковь</v>
      </c>
      <c r="C302" s="186" t="s">
        <v>1</v>
      </c>
      <c r="D302" s="192">
        <f t="shared" ref="D302:O302" si="35">D33+D87+D141+D195+D248</f>
        <v>0</v>
      </c>
      <c r="E302" s="190">
        <f t="shared" si="35"/>
        <v>0</v>
      </c>
      <c r="F302" s="205"/>
      <c r="G302" s="205">
        <f t="shared" si="35"/>
        <v>0</v>
      </c>
      <c r="H302" s="190">
        <f t="shared" si="35"/>
        <v>0</v>
      </c>
      <c r="I302" s="190">
        <f t="shared" si="35"/>
        <v>0</v>
      </c>
      <c r="J302" s="190">
        <f t="shared" si="35"/>
        <v>0</v>
      </c>
      <c r="K302" s="190">
        <f t="shared" si="35"/>
        <v>0</v>
      </c>
      <c r="L302" s="190">
        <f t="shared" si="35"/>
        <v>0</v>
      </c>
      <c r="M302" s="190">
        <f t="shared" si="35"/>
        <v>0</v>
      </c>
      <c r="N302" s="190">
        <f t="shared" si="35"/>
        <v>0</v>
      </c>
      <c r="O302" s="190">
        <f t="shared" si="35"/>
        <v>0</v>
      </c>
    </row>
    <row r="303" spans="2:15" ht="25.5" customHeight="1" x14ac:dyDescent="0.5">
      <c r="B303" s="185" t="str">
        <f t="shared" si="20"/>
        <v>Мука пшеничная</v>
      </c>
      <c r="C303" s="186" t="s">
        <v>1</v>
      </c>
      <c r="D303" s="192">
        <f t="shared" ref="D303:O303" si="36">D34+D88+D142+D196+D249</f>
        <v>0</v>
      </c>
      <c r="E303" s="190">
        <f t="shared" si="36"/>
        <v>0</v>
      </c>
      <c r="F303" s="205"/>
      <c r="G303" s="205">
        <f t="shared" si="36"/>
        <v>0</v>
      </c>
      <c r="H303" s="190">
        <f t="shared" si="36"/>
        <v>0</v>
      </c>
      <c r="I303" s="190">
        <f t="shared" si="36"/>
        <v>0</v>
      </c>
      <c r="J303" s="190">
        <f t="shared" si="36"/>
        <v>0</v>
      </c>
      <c r="K303" s="190">
        <f t="shared" si="36"/>
        <v>0</v>
      </c>
      <c r="L303" s="190">
        <f t="shared" si="36"/>
        <v>0</v>
      </c>
      <c r="M303" s="190">
        <f t="shared" si="36"/>
        <v>0</v>
      </c>
      <c r="N303" s="190">
        <f t="shared" si="36"/>
        <v>0</v>
      </c>
      <c r="O303" s="190">
        <f t="shared" si="36"/>
        <v>0</v>
      </c>
    </row>
    <row r="304" spans="2:15" ht="25.5" customHeight="1" x14ac:dyDescent="0.5">
      <c r="B304" s="185" t="str">
        <f t="shared" si="20"/>
        <v>Огурец солёный(конс.)</v>
      </c>
      <c r="C304" s="186" t="s">
        <v>1</v>
      </c>
      <c r="D304" s="192">
        <f t="shared" ref="D304:O304" si="37">D35+D89+D143+D197+D250</f>
        <v>0</v>
      </c>
      <c r="E304" s="190">
        <f t="shared" si="37"/>
        <v>0</v>
      </c>
      <c r="F304" s="205"/>
      <c r="G304" s="205">
        <f t="shared" si="37"/>
        <v>0</v>
      </c>
      <c r="H304" s="190">
        <f t="shared" si="37"/>
        <v>0</v>
      </c>
      <c r="I304" s="190">
        <f t="shared" si="37"/>
        <v>0</v>
      </c>
      <c r="J304" s="190">
        <f t="shared" si="37"/>
        <v>0</v>
      </c>
      <c r="K304" s="190">
        <f t="shared" si="37"/>
        <v>0</v>
      </c>
      <c r="L304" s="190">
        <f t="shared" si="37"/>
        <v>0</v>
      </c>
      <c r="M304" s="190">
        <f t="shared" si="37"/>
        <v>0</v>
      </c>
      <c r="N304" s="190">
        <f t="shared" si="37"/>
        <v>0</v>
      </c>
      <c r="O304" s="190">
        <f t="shared" si="37"/>
        <v>0</v>
      </c>
    </row>
    <row r="305" spans="2:15" ht="25.5" customHeight="1" x14ac:dyDescent="0.5">
      <c r="B305" s="185" t="str">
        <f t="shared" si="20"/>
        <v>Яблоки</v>
      </c>
      <c r="C305" s="186" t="s">
        <v>1</v>
      </c>
      <c r="D305" s="192">
        <f t="shared" ref="D305:O305" si="38">D36+D90+D144+D198+D251</f>
        <v>0</v>
      </c>
      <c r="E305" s="190">
        <f t="shared" si="38"/>
        <v>0</v>
      </c>
      <c r="F305" s="205"/>
      <c r="G305" s="205">
        <f t="shared" si="38"/>
        <v>0</v>
      </c>
      <c r="H305" s="190">
        <f t="shared" si="38"/>
        <v>0</v>
      </c>
      <c r="I305" s="190">
        <f t="shared" si="38"/>
        <v>0</v>
      </c>
      <c r="J305" s="190">
        <f t="shared" si="38"/>
        <v>0</v>
      </c>
      <c r="K305" s="190">
        <f t="shared" si="38"/>
        <v>0</v>
      </c>
      <c r="L305" s="190">
        <f t="shared" si="38"/>
        <v>0</v>
      </c>
      <c r="M305" s="190">
        <f t="shared" si="38"/>
        <v>0</v>
      </c>
      <c r="N305" s="190">
        <f t="shared" si="38"/>
        <v>0</v>
      </c>
      <c r="O305" s="190">
        <f t="shared" si="38"/>
        <v>0</v>
      </c>
    </row>
    <row r="306" spans="2:15" ht="25.5" customHeight="1" x14ac:dyDescent="0.5">
      <c r="B306" s="185" t="str">
        <f t="shared" si="20"/>
        <v>Масло сливочное 72,5%</v>
      </c>
      <c r="C306" s="186" t="s">
        <v>1</v>
      </c>
      <c r="D306" s="192">
        <f t="shared" ref="D306:O306" si="39">D37+D91+D145+D199+D252</f>
        <v>0.4</v>
      </c>
      <c r="E306" s="190">
        <f t="shared" si="39"/>
        <v>0.39100000000000001</v>
      </c>
      <c r="F306" s="205"/>
      <c r="G306" s="205">
        <f t="shared" si="39"/>
        <v>364</v>
      </c>
      <c r="H306" s="190">
        <f t="shared" si="39"/>
        <v>7.0000000000000001E-3</v>
      </c>
      <c r="I306" s="190">
        <f t="shared" si="39"/>
        <v>0.161</v>
      </c>
      <c r="J306" s="190">
        <f t="shared" si="39"/>
        <v>0.01</v>
      </c>
      <c r="K306" s="190">
        <f t="shared" si="39"/>
        <v>0.23</v>
      </c>
      <c r="L306" s="190">
        <f t="shared" si="39"/>
        <v>0</v>
      </c>
      <c r="M306" s="190">
        <f t="shared" si="39"/>
        <v>0</v>
      </c>
      <c r="N306" s="190">
        <f t="shared" si="39"/>
        <v>0</v>
      </c>
      <c r="O306" s="190">
        <f t="shared" si="39"/>
        <v>0</v>
      </c>
    </row>
    <row r="307" spans="2:15" ht="25.5" customHeight="1" x14ac:dyDescent="0.5">
      <c r="B307" s="185" t="str">
        <f t="shared" si="20"/>
        <v>Минтай</v>
      </c>
      <c r="C307" s="186" t="s">
        <v>1</v>
      </c>
      <c r="D307" s="192">
        <f t="shared" ref="D307:O307" si="40">D38+D92+D146+D200+D253</f>
        <v>0</v>
      </c>
      <c r="E307" s="190">
        <f t="shared" si="40"/>
        <v>0</v>
      </c>
      <c r="F307" s="205"/>
      <c r="G307" s="205">
        <f t="shared" si="40"/>
        <v>0</v>
      </c>
      <c r="H307" s="190">
        <f t="shared" si="40"/>
        <v>0</v>
      </c>
      <c r="I307" s="190">
        <f t="shared" si="40"/>
        <v>0</v>
      </c>
      <c r="J307" s="190">
        <f t="shared" si="40"/>
        <v>0</v>
      </c>
      <c r="K307" s="190">
        <f t="shared" si="40"/>
        <v>0</v>
      </c>
      <c r="L307" s="190">
        <f t="shared" si="40"/>
        <v>0</v>
      </c>
      <c r="M307" s="190">
        <f t="shared" si="40"/>
        <v>0</v>
      </c>
      <c r="N307" s="190">
        <f t="shared" si="40"/>
        <v>0</v>
      </c>
      <c r="O307" s="190">
        <f t="shared" si="40"/>
        <v>0</v>
      </c>
    </row>
    <row r="308" spans="2:15" ht="25.5" customHeight="1" x14ac:dyDescent="0.5">
      <c r="B308" s="185" t="str">
        <f t="shared" si="20"/>
        <v>Рулет со сгущеным молоком</v>
      </c>
      <c r="C308" s="186" t="s">
        <v>1</v>
      </c>
      <c r="D308" s="192">
        <f t="shared" ref="D308:O308" si="41">D39+D93+D147+D201+D254</f>
        <v>2.2999999999999998</v>
      </c>
      <c r="E308" s="190">
        <f t="shared" si="41"/>
        <v>2.3000000000000003</v>
      </c>
      <c r="F308" s="205"/>
      <c r="G308" s="205">
        <f t="shared" si="41"/>
        <v>552</v>
      </c>
      <c r="H308" s="190">
        <f t="shared" si="41"/>
        <v>0.1</v>
      </c>
      <c r="I308" s="190">
        <f t="shared" si="41"/>
        <v>2.3000000000000003</v>
      </c>
      <c r="J308" s="190">
        <f t="shared" si="41"/>
        <v>0</v>
      </c>
      <c r="K308" s="190">
        <f t="shared" si="41"/>
        <v>0</v>
      </c>
      <c r="L308" s="190">
        <f t="shared" si="41"/>
        <v>0</v>
      </c>
      <c r="M308" s="190">
        <f t="shared" si="41"/>
        <v>0</v>
      </c>
      <c r="N308" s="190">
        <f t="shared" si="41"/>
        <v>0</v>
      </c>
      <c r="O308" s="190">
        <f t="shared" si="41"/>
        <v>0</v>
      </c>
    </row>
    <row r="309" spans="2:15" ht="25.5" customHeight="1" x14ac:dyDescent="0.5">
      <c r="B309" s="185" t="str">
        <f t="shared" si="20"/>
        <v>Отдельные порц.части курин.</v>
      </c>
      <c r="C309" s="186" t="s">
        <v>1</v>
      </c>
      <c r="D309" s="192">
        <f t="shared" ref="D309:O309" si="42">D40+D94+D148+D202+D255</f>
        <v>0</v>
      </c>
      <c r="E309" s="190">
        <f t="shared" si="42"/>
        <v>0</v>
      </c>
      <c r="F309" s="205"/>
      <c r="G309" s="205">
        <f t="shared" si="42"/>
        <v>0</v>
      </c>
      <c r="H309" s="190">
        <f t="shared" si="42"/>
        <v>0</v>
      </c>
      <c r="I309" s="190">
        <f t="shared" si="42"/>
        <v>0</v>
      </c>
      <c r="J309" s="190">
        <f t="shared" si="42"/>
        <v>0</v>
      </c>
      <c r="K309" s="190">
        <f t="shared" si="42"/>
        <v>0</v>
      </c>
      <c r="L309" s="190">
        <f t="shared" si="42"/>
        <v>0</v>
      </c>
      <c r="M309" s="190">
        <f t="shared" si="42"/>
        <v>0</v>
      </c>
      <c r="N309" s="190">
        <f t="shared" si="42"/>
        <v>0</v>
      </c>
      <c r="O309" s="190">
        <f t="shared" si="42"/>
        <v>0</v>
      </c>
    </row>
    <row r="310" spans="2:15" ht="25.5" customHeight="1" x14ac:dyDescent="0.5">
      <c r="B310" s="185" t="str">
        <f t="shared" si="20"/>
        <v>Сыр твёрдый</v>
      </c>
      <c r="C310" s="186" t="s">
        <v>1</v>
      </c>
      <c r="D310" s="192">
        <f t="shared" ref="D310:O310" si="43">D41+D95+D149+D203+D256</f>
        <v>0</v>
      </c>
      <c r="E310" s="190">
        <f t="shared" si="43"/>
        <v>0</v>
      </c>
      <c r="F310" s="205"/>
      <c r="G310" s="205">
        <f t="shared" si="43"/>
        <v>0</v>
      </c>
      <c r="H310" s="190">
        <f t="shared" si="43"/>
        <v>0</v>
      </c>
      <c r="I310" s="190">
        <f t="shared" si="43"/>
        <v>0</v>
      </c>
      <c r="J310" s="190">
        <f t="shared" si="43"/>
        <v>0</v>
      </c>
      <c r="K310" s="190">
        <f t="shared" si="43"/>
        <v>0</v>
      </c>
      <c r="L310" s="190">
        <f t="shared" si="43"/>
        <v>0</v>
      </c>
      <c r="M310" s="190">
        <f t="shared" si="43"/>
        <v>0</v>
      </c>
      <c r="N310" s="190">
        <f t="shared" si="43"/>
        <v>0</v>
      </c>
      <c r="O310" s="190">
        <f t="shared" si="43"/>
        <v>0</v>
      </c>
    </row>
    <row r="311" spans="2:15" ht="25.5" customHeight="1" x14ac:dyDescent="0.5">
      <c r="B311" s="185" t="str">
        <f t="shared" si="20"/>
        <v>Филе куриное</v>
      </c>
      <c r="C311" s="186" t="s">
        <v>1</v>
      </c>
      <c r="D311" s="192">
        <f t="shared" ref="D311:O311" si="44">D42+D96+D150+D204+D257</f>
        <v>0</v>
      </c>
      <c r="E311" s="190">
        <f t="shared" si="44"/>
        <v>0</v>
      </c>
      <c r="F311" s="205"/>
      <c r="G311" s="205">
        <f t="shared" si="44"/>
        <v>0</v>
      </c>
      <c r="H311" s="190">
        <f t="shared" si="44"/>
        <v>0</v>
      </c>
      <c r="I311" s="190">
        <f t="shared" si="44"/>
        <v>0</v>
      </c>
      <c r="J311" s="190">
        <f t="shared" si="44"/>
        <v>0</v>
      </c>
      <c r="K311" s="190">
        <f t="shared" si="44"/>
        <v>0</v>
      </c>
      <c r="L311" s="190">
        <f t="shared" si="44"/>
        <v>0</v>
      </c>
      <c r="M311" s="190">
        <f t="shared" si="44"/>
        <v>0</v>
      </c>
      <c r="N311" s="190">
        <f t="shared" si="44"/>
        <v>0</v>
      </c>
      <c r="O311" s="190">
        <f t="shared" si="44"/>
        <v>0</v>
      </c>
    </row>
    <row r="312" spans="2:15" ht="25.5" customHeight="1" x14ac:dyDescent="0.5">
      <c r="B312" s="185" t="str">
        <f t="shared" si="20"/>
        <v>Яйца куриные</v>
      </c>
      <c r="C312" s="186" t="s">
        <v>1</v>
      </c>
      <c r="D312" s="192">
        <f t="shared" ref="D312:O312" si="45">D43+D97+D151+D205+D258</f>
        <v>23</v>
      </c>
      <c r="E312" s="190">
        <f t="shared" si="45"/>
        <v>23</v>
      </c>
      <c r="F312" s="205"/>
      <c r="G312" s="205">
        <f t="shared" si="45"/>
        <v>322</v>
      </c>
      <c r="H312" s="190">
        <f t="shared" si="45"/>
        <v>1</v>
      </c>
      <c r="I312" s="190">
        <f t="shared" si="45"/>
        <v>23</v>
      </c>
      <c r="J312" s="190">
        <f t="shared" si="45"/>
        <v>0</v>
      </c>
      <c r="K312" s="190">
        <f t="shared" si="45"/>
        <v>0</v>
      </c>
      <c r="L312" s="190">
        <f t="shared" si="45"/>
        <v>0</v>
      </c>
      <c r="M312" s="190">
        <f t="shared" si="45"/>
        <v>0</v>
      </c>
      <c r="N312" s="190">
        <f t="shared" si="45"/>
        <v>0</v>
      </c>
      <c r="O312" s="190">
        <f t="shared" si="45"/>
        <v>0</v>
      </c>
    </row>
    <row r="313" spans="2:15" ht="25.5" customHeight="1" x14ac:dyDescent="0.5">
      <c r="B313" s="185" t="str">
        <f t="shared" si="20"/>
        <v>Сахар</v>
      </c>
      <c r="C313" s="186" t="s">
        <v>1</v>
      </c>
      <c r="D313" s="192">
        <f t="shared" ref="D313:O313" si="46">D44+D98+D152+D206+D259</f>
        <v>0.25</v>
      </c>
      <c r="E313" s="190">
        <f t="shared" si="46"/>
        <v>0.23</v>
      </c>
      <c r="F313" s="205"/>
      <c r="G313" s="205">
        <f t="shared" si="46"/>
        <v>26.25</v>
      </c>
      <c r="H313" s="190">
        <f t="shared" si="46"/>
        <v>0.01</v>
      </c>
      <c r="I313" s="190">
        <f t="shared" si="46"/>
        <v>0.23</v>
      </c>
      <c r="J313" s="190">
        <f t="shared" si="46"/>
        <v>0</v>
      </c>
      <c r="K313" s="190">
        <f t="shared" si="46"/>
        <v>0</v>
      </c>
      <c r="L313" s="190">
        <f t="shared" si="46"/>
        <v>0</v>
      </c>
      <c r="M313" s="190">
        <f t="shared" si="46"/>
        <v>0</v>
      </c>
      <c r="N313" s="190">
        <f t="shared" si="46"/>
        <v>0</v>
      </c>
      <c r="O313" s="190">
        <f t="shared" si="46"/>
        <v>0</v>
      </c>
    </row>
    <row r="314" spans="2:15" ht="25.5" customHeight="1" x14ac:dyDescent="0.5">
      <c r="B314" s="185" t="str">
        <f t="shared" si="20"/>
        <v>Соль</v>
      </c>
      <c r="C314" s="186" t="s">
        <v>1</v>
      </c>
      <c r="D314" s="192">
        <f t="shared" ref="D314:O314" si="47">D45+D99+D153+D207+D260</f>
        <v>0</v>
      </c>
      <c r="E314" s="190">
        <f t="shared" si="47"/>
        <v>0</v>
      </c>
      <c r="F314" s="205"/>
      <c r="G314" s="205">
        <f t="shared" si="47"/>
        <v>0</v>
      </c>
      <c r="H314" s="190">
        <f t="shared" si="47"/>
        <v>0</v>
      </c>
      <c r="I314" s="190">
        <f t="shared" si="47"/>
        <v>0</v>
      </c>
      <c r="J314" s="190">
        <f t="shared" si="47"/>
        <v>0</v>
      </c>
      <c r="K314" s="190">
        <f t="shared" si="47"/>
        <v>0</v>
      </c>
      <c r="L314" s="190">
        <f t="shared" si="47"/>
        <v>0</v>
      </c>
      <c r="M314" s="190">
        <f t="shared" si="47"/>
        <v>0</v>
      </c>
      <c r="N314" s="190">
        <f t="shared" si="47"/>
        <v>0</v>
      </c>
      <c r="O314" s="190">
        <f t="shared" si="47"/>
        <v>0</v>
      </c>
    </row>
    <row r="315" spans="2:15" ht="25.5" customHeight="1" x14ac:dyDescent="0.5">
      <c r="B315" s="185" t="str">
        <f t="shared" si="20"/>
        <v>Молоко 2,6%</v>
      </c>
      <c r="C315" s="186" t="s">
        <v>1</v>
      </c>
      <c r="D315" s="192">
        <f t="shared" ref="D315:O315" si="48">D46+D100+D154+D208+D261</f>
        <v>3</v>
      </c>
      <c r="E315" s="190">
        <f t="shared" si="48"/>
        <v>2.99</v>
      </c>
      <c r="F315" s="205"/>
      <c r="G315" s="205">
        <f t="shared" si="48"/>
        <v>420</v>
      </c>
      <c r="H315" s="190">
        <f t="shared" si="48"/>
        <v>0.13</v>
      </c>
      <c r="I315" s="190">
        <f t="shared" si="48"/>
        <v>2.99</v>
      </c>
      <c r="J315" s="190">
        <f t="shared" si="48"/>
        <v>0</v>
      </c>
      <c r="K315" s="190">
        <f t="shared" si="48"/>
        <v>0</v>
      </c>
      <c r="L315" s="190">
        <f t="shared" si="48"/>
        <v>0</v>
      </c>
      <c r="M315" s="190">
        <f t="shared" si="48"/>
        <v>0</v>
      </c>
      <c r="N315" s="190">
        <f t="shared" si="48"/>
        <v>0</v>
      </c>
      <c r="O315" s="190">
        <f t="shared" si="48"/>
        <v>0</v>
      </c>
    </row>
    <row r="316" spans="2:15" ht="25.5" customHeight="1" x14ac:dyDescent="0.5">
      <c r="B316" s="185" t="str">
        <f t="shared" si="20"/>
        <v>Сметана 15%</v>
      </c>
      <c r="C316" s="186" t="s">
        <v>1</v>
      </c>
      <c r="D316" s="192">
        <f t="shared" ref="D316:O316" si="49">D47+D101+D155+D209+D262</f>
        <v>0</v>
      </c>
      <c r="E316" s="190">
        <f t="shared" si="49"/>
        <v>0</v>
      </c>
      <c r="F316" s="205"/>
      <c r="G316" s="205">
        <f t="shared" si="49"/>
        <v>0</v>
      </c>
      <c r="H316" s="190">
        <f t="shared" si="49"/>
        <v>0</v>
      </c>
      <c r="I316" s="190">
        <f t="shared" si="49"/>
        <v>0</v>
      </c>
      <c r="J316" s="190">
        <f t="shared" si="49"/>
        <v>0</v>
      </c>
      <c r="K316" s="190">
        <f t="shared" si="49"/>
        <v>0</v>
      </c>
      <c r="L316" s="190">
        <f t="shared" si="49"/>
        <v>0</v>
      </c>
      <c r="M316" s="190">
        <f t="shared" si="49"/>
        <v>0</v>
      </c>
      <c r="N316" s="190">
        <f t="shared" si="49"/>
        <v>0</v>
      </c>
      <c r="O316" s="190">
        <f t="shared" si="49"/>
        <v>0</v>
      </c>
    </row>
    <row r="317" spans="2:15" ht="25.5" customHeight="1" x14ac:dyDescent="0.5">
      <c r="B317" s="185" t="str">
        <f t="shared" si="20"/>
        <v>Томатная паста</v>
      </c>
      <c r="C317" s="186" t="s">
        <v>1</v>
      </c>
      <c r="D317" s="192">
        <f t="shared" ref="D317:O317" si="50">D48+D102+D156+D210+D263</f>
        <v>0</v>
      </c>
      <c r="E317" s="190">
        <f t="shared" si="50"/>
        <v>0</v>
      </c>
      <c r="F317" s="205"/>
      <c r="G317" s="205">
        <f t="shared" si="50"/>
        <v>0</v>
      </c>
      <c r="H317" s="190">
        <f t="shared" si="50"/>
        <v>0</v>
      </c>
      <c r="I317" s="190">
        <f t="shared" si="50"/>
        <v>0</v>
      </c>
      <c r="J317" s="190">
        <f t="shared" si="50"/>
        <v>0</v>
      </c>
      <c r="K317" s="190">
        <f t="shared" si="50"/>
        <v>0</v>
      </c>
      <c r="L317" s="190">
        <f t="shared" si="50"/>
        <v>0</v>
      </c>
      <c r="M317" s="190">
        <f t="shared" si="50"/>
        <v>0</v>
      </c>
      <c r="N317" s="190">
        <f t="shared" si="50"/>
        <v>0</v>
      </c>
      <c r="O317" s="190">
        <f t="shared" si="50"/>
        <v>0</v>
      </c>
    </row>
    <row r="318" spans="2:15" ht="25.5" customHeight="1" x14ac:dyDescent="0.5">
      <c r="B318" s="185" t="str">
        <f t="shared" si="20"/>
        <v>Молоко сгущеное</v>
      </c>
      <c r="C318" s="186" t="s">
        <v>1</v>
      </c>
      <c r="D318" s="192">
        <f t="shared" ref="D318:O318" si="51">D49+D103+D157+D211+D264</f>
        <v>0</v>
      </c>
      <c r="E318" s="190">
        <f t="shared" si="51"/>
        <v>0</v>
      </c>
      <c r="F318" s="205"/>
      <c r="G318" s="205">
        <f t="shared" si="51"/>
        <v>0</v>
      </c>
      <c r="H318" s="190">
        <f t="shared" si="51"/>
        <v>0</v>
      </c>
      <c r="I318" s="190">
        <f t="shared" si="51"/>
        <v>0</v>
      </c>
      <c r="J318" s="190">
        <f t="shared" si="51"/>
        <v>0</v>
      </c>
      <c r="K318" s="190">
        <f t="shared" si="51"/>
        <v>0</v>
      </c>
      <c r="L318" s="190">
        <f t="shared" si="51"/>
        <v>0</v>
      </c>
      <c r="M318" s="190">
        <f t="shared" si="51"/>
        <v>0</v>
      </c>
      <c r="N318" s="190">
        <f t="shared" si="51"/>
        <v>0</v>
      </c>
      <c r="O318" s="190">
        <f t="shared" si="51"/>
        <v>0</v>
      </c>
    </row>
    <row r="319" spans="2:15" ht="25.5" customHeight="1" x14ac:dyDescent="0.5">
      <c r="B319" s="185" t="str">
        <f t="shared" si="20"/>
        <v>Хлеб пшеничный</v>
      </c>
      <c r="C319" s="186" t="s">
        <v>1</v>
      </c>
      <c r="D319" s="192">
        <f t="shared" ref="D319:O319" si="52">D50+D104+D158+D212+D265</f>
        <v>1</v>
      </c>
      <c r="E319" s="190">
        <f t="shared" si="52"/>
        <v>0.98899999999999988</v>
      </c>
      <c r="F319" s="205"/>
      <c r="G319" s="205">
        <f t="shared" si="52"/>
        <v>66.8</v>
      </c>
      <c r="H319" s="190">
        <f t="shared" si="52"/>
        <v>4.2999999999999997E-2</v>
      </c>
      <c r="I319" s="190">
        <f t="shared" si="52"/>
        <v>0.98899999999999988</v>
      </c>
      <c r="J319" s="190">
        <f t="shared" si="52"/>
        <v>0</v>
      </c>
      <c r="K319" s="190">
        <f t="shared" si="52"/>
        <v>0</v>
      </c>
      <c r="L319" s="190">
        <f t="shared" si="52"/>
        <v>0</v>
      </c>
      <c r="M319" s="190">
        <f t="shared" si="52"/>
        <v>0</v>
      </c>
      <c r="N319" s="190">
        <f t="shared" si="52"/>
        <v>0</v>
      </c>
      <c r="O319" s="190">
        <f t="shared" si="52"/>
        <v>0</v>
      </c>
    </row>
    <row r="320" spans="2:15" ht="25.5" customHeight="1" thickBot="1" x14ac:dyDescent="0.55000000000000004">
      <c r="B320" s="185" t="str">
        <f t="shared" si="20"/>
        <v>Икра кабачковая (конс.)</v>
      </c>
      <c r="C320" s="186" t="s">
        <v>1</v>
      </c>
      <c r="D320" s="192">
        <f t="shared" ref="D320:O320" si="53">D51+D105+D159+D213+D266</f>
        <v>0</v>
      </c>
      <c r="E320" s="190">
        <f t="shared" si="53"/>
        <v>0</v>
      </c>
      <c r="F320" s="205"/>
      <c r="G320" s="205">
        <f t="shared" si="53"/>
        <v>0</v>
      </c>
      <c r="H320" s="190">
        <f t="shared" si="53"/>
        <v>0</v>
      </c>
      <c r="I320" s="190">
        <f t="shared" si="53"/>
        <v>0</v>
      </c>
      <c r="J320" s="190">
        <f t="shared" si="53"/>
        <v>0</v>
      </c>
      <c r="K320" s="190">
        <f t="shared" si="53"/>
        <v>0</v>
      </c>
      <c r="L320" s="190">
        <f t="shared" si="53"/>
        <v>0</v>
      </c>
      <c r="M320" s="190">
        <f t="shared" si="53"/>
        <v>0</v>
      </c>
      <c r="N320" s="190">
        <f t="shared" si="53"/>
        <v>0</v>
      </c>
      <c r="O320" s="190">
        <f t="shared" si="53"/>
        <v>0</v>
      </c>
    </row>
    <row r="321" spans="2:15" ht="23.4" customHeight="1" thickBot="1" x14ac:dyDescent="0.3">
      <c r="B321" s="149" t="s">
        <v>108</v>
      </c>
      <c r="C321" s="264" t="s">
        <v>169</v>
      </c>
      <c r="D321" s="265"/>
      <c r="E321" s="150" t="s">
        <v>107</v>
      </c>
      <c r="F321" s="267" t="s">
        <v>187</v>
      </c>
      <c r="G321" s="268"/>
      <c r="H321" s="266" t="s">
        <v>109</v>
      </c>
      <c r="I321" s="264"/>
      <c r="J321" s="264"/>
      <c r="K321" s="265"/>
      <c r="L321" s="266" t="s">
        <v>110</v>
      </c>
      <c r="M321" s="264"/>
      <c r="N321" s="267" t="s">
        <v>167</v>
      </c>
      <c r="O321" s="268"/>
    </row>
  </sheetData>
  <sheetProtection password="CA45" sheet="1" objects="1" scenarios="1"/>
  <mergeCells count="306">
    <mergeCell ref="K284:K285"/>
    <mergeCell ref="L321:M321"/>
    <mergeCell ref="N284:N285"/>
    <mergeCell ref="L281:N281"/>
    <mergeCell ref="M270:O270"/>
    <mergeCell ref="O284:O285"/>
    <mergeCell ref="L282:N282"/>
    <mergeCell ref="L280:N280"/>
    <mergeCell ref="L278:N278"/>
    <mergeCell ref="O230:O231"/>
    <mergeCell ref="C321:D321"/>
    <mergeCell ref="L283:N283"/>
    <mergeCell ref="M271:M272"/>
    <mergeCell ref="H270:L271"/>
    <mergeCell ref="I284:I285"/>
    <mergeCell ref="H284:H285"/>
    <mergeCell ref="C277:C285"/>
    <mergeCell ref="B275:C275"/>
    <mergeCell ref="L279:N279"/>
    <mergeCell ref="F321:G321"/>
    <mergeCell ref="H283:J283"/>
    <mergeCell ref="H282:J282"/>
    <mergeCell ref="J284:J285"/>
    <mergeCell ref="H321:I321"/>
    <mergeCell ref="J321:K321"/>
    <mergeCell ref="G284:G285"/>
    <mergeCell ref="L284:L285"/>
    <mergeCell ref="H278:J278"/>
    <mergeCell ref="H279:J279"/>
    <mergeCell ref="H281:J281"/>
    <mergeCell ref="N267:O267"/>
    <mergeCell ref="N271:O272"/>
    <mergeCell ref="N321:O321"/>
    <mergeCell ref="D277:E277"/>
    <mergeCell ref="D270:D271"/>
    <mergeCell ref="C267:D267"/>
    <mergeCell ref="F277:F285"/>
    <mergeCell ref="B270:C271"/>
    <mergeCell ref="E270:E271"/>
    <mergeCell ref="F267:G267"/>
    <mergeCell ref="D272:F272"/>
    <mergeCell ref="E278:E285"/>
    <mergeCell ref="D278:D285"/>
    <mergeCell ref="B277:B285"/>
    <mergeCell ref="B276:C276"/>
    <mergeCell ref="B273:C273"/>
    <mergeCell ref="B274:C274"/>
    <mergeCell ref="B272:C272"/>
    <mergeCell ref="G277:G283"/>
    <mergeCell ref="G274:L274"/>
    <mergeCell ref="L277:N277"/>
    <mergeCell ref="L267:M267"/>
    <mergeCell ref="M284:M285"/>
    <mergeCell ref="H280:J280"/>
    <mergeCell ref="H267:I267"/>
    <mergeCell ref="J267:K267"/>
    <mergeCell ref="H277:J277"/>
    <mergeCell ref="L228:N228"/>
    <mergeCell ref="L226:N226"/>
    <mergeCell ref="H229:J229"/>
    <mergeCell ref="H230:H231"/>
    <mergeCell ref="M217:M218"/>
    <mergeCell ref="B216:C217"/>
    <mergeCell ref="M230:M231"/>
    <mergeCell ref="G230:G231"/>
    <mergeCell ref="L229:N229"/>
    <mergeCell ref="L224:N224"/>
    <mergeCell ref="L227:N227"/>
    <mergeCell ref="L230:L231"/>
    <mergeCell ref="F223:F231"/>
    <mergeCell ref="L225:N225"/>
    <mergeCell ref="L223:N223"/>
    <mergeCell ref="K230:K231"/>
    <mergeCell ref="H224:J224"/>
    <mergeCell ref="I230:I231"/>
    <mergeCell ref="G223:G229"/>
    <mergeCell ref="H226:J226"/>
    <mergeCell ref="H228:J228"/>
    <mergeCell ref="N230:N231"/>
    <mergeCell ref="B223:B231"/>
    <mergeCell ref="B221:C221"/>
    <mergeCell ref="D223:E223"/>
    <mergeCell ref="H223:J223"/>
    <mergeCell ref="E224:E231"/>
    <mergeCell ref="J230:J231"/>
    <mergeCell ref="H227:J227"/>
    <mergeCell ref="C223:C231"/>
    <mergeCell ref="D224:D231"/>
    <mergeCell ref="B222:C222"/>
    <mergeCell ref="H225:J225"/>
    <mergeCell ref="D218:F218"/>
    <mergeCell ref="F214:G214"/>
    <mergeCell ref="L214:M214"/>
    <mergeCell ref="J214:K214"/>
    <mergeCell ref="D216:D217"/>
    <mergeCell ref="E216:E217"/>
    <mergeCell ref="C214:D214"/>
    <mergeCell ref="H216:L217"/>
    <mergeCell ref="G220:L220"/>
    <mergeCell ref="B218:C218"/>
    <mergeCell ref="B220:C220"/>
    <mergeCell ref="B219:C219"/>
    <mergeCell ref="H218:K218"/>
    <mergeCell ref="M216:O216"/>
    <mergeCell ref="H214:I214"/>
    <mergeCell ref="N214:O214"/>
    <mergeCell ref="J177:J178"/>
    <mergeCell ref="N217:O218"/>
    <mergeCell ref="L177:L178"/>
    <mergeCell ref="I177:I178"/>
    <mergeCell ref="L175:N175"/>
    <mergeCell ref="N177:N178"/>
    <mergeCell ref="N160:O160"/>
    <mergeCell ref="M164:M165"/>
    <mergeCell ref="N164:O165"/>
    <mergeCell ref="M163:O163"/>
    <mergeCell ref="G167:L167"/>
    <mergeCell ref="F160:G160"/>
    <mergeCell ref="L160:M160"/>
    <mergeCell ref="J160:K160"/>
    <mergeCell ref="O177:O178"/>
    <mergeCell ref="M177:M178"/>
    <mergeCell ref="H174:J174"/>
    <mergeCell ref="B169:C169"/>
    <mergeCell ref="L174:N174"/>
    <mergeCell ref="L172:N172"/>
    <mergeCell ref="L173:N173"/>
    <mergeCell ref="C170:C178"/>
    <mergeCell ref="H173:J173"/>
    <mergeCell ref="L176:N176"/>
    <mergeCell ref="H176:J176"/>
    <mergeCell ref="K177:K178"/>
    <mergeCell ref="L171:N171"/>
    <mergeCell ref="L170:N170"/>
    <mergeCell ref="B165:C165"/>
    <mergeCell ref="H160:I160"/>
    <mergeCell ref="C160:D160"/>
    <mergeCell ref="H165:K165"/>
    <mergeCell ref="H171:J171"/>
    <mergeCell ref="D170:E170"/>
    <mergeCell ref="G177:G178"/>
    <mergeCell ref="B163:C164"/>
    <mergeCell ref="D165:F165"/>
    <mergeCell ref="H163:L164"/>
    <mergeCell ref="B166:C166"/>
    <mergeCell ref="B167:C167"/>
    <mergeCell ref="G170:G176"/>
    <mergeCell ref="B170:B178"/>
    <mergeCell ref="D163:D164"/>
    <mergeCell ref="E163:E164"/>
    <mergeCell ref="H172:J172"/>
    <mergeCell ref="H177:H178"/>
    <mergeCell ref="B168:C168"/>
    <mergeCell ref="H170:J170"/>
    <mergeCell ref="F170:F178"/>
    <mergeCell ref="H175:J175"/>
    <mergeCell ref="E171:E178"/>
    <mergeCell ref="D171:D178"/>
    <mergeCell ref="H111:K111"/>
    <mergeCell ref="B115:C115"/>
    <mergeCell ref="N106:O106"/>
    <mergeCell ref="L116:N116"/>
    <mergeCell ref="B114:C114"/>
    <mergeCell ref="L121:N121"/>
    <mergeCell ref="N110:O111"/>
    <mergeCell ref="M109:O109"/>
    <mergeCell ref="H109:L110"/>
    <mergeCell ref="M110:M111"/>
    <mergeCell ref="L106:M106"/>
    <mergeCell ref="J106:K106"/>
    <mergeCell ref="B109:C110"/>
    <mergeCell ref="B111:C111"/>
    <mergeCell ref="H106:I106"/>
    <mergeCell ref="C106:D106"/>
    <mergeCell ref="F106:G106"/>
    <mergeCell ref="D109:D110"/>
    <mergeCell ref="H122:J122"/>
    <mergeCell ref="H123:H124"/>
    <mergeCell ref="G123:G124"/>
    <mergeCell ref="B113:C113"/>
    <mergeCell ref="L119:N119"/>
    <mergeCell ref="G116:G122"/>
    <mergeCell ref="L117:N117"/>
    <mergeCell ref="O123:O124"/>
    <mergeCell ref="L118:N118"/>
    <mergeCell ref="L120:N120"/>
    <mergeCell ref="N123:N124"/>
    <mergeCell ref="L122:N122"/>
    <mergeCell ref="K123:K124"/>
    <mergeCell ref="M123:M124"/>
    <mergeCell ref="L123:L124"/>
    <mergeCell ref="D62:E62"/>
    <mergeCell ref="C62:C70"/>
    <mergeCell ref="E117:E124"/>
    <mergeCell ref="B112:C112"/>
    <mergeCell ref="C116:C124"/>
    <mergeCell ref="H118:J118"/>
    <mergeCell ref="H116:J116"/>
    <mergeCell ref="J123:J124"/>
    <mergeCell ref="I123:I124"/>
    <mergeCell ref="D117:D124"/>
    <mergeCell ref="H117:J117"/>
    <mergeCell ref="D116:E116"/>
    <mergeCell ref="H121:J121"/>
    <mergeCell ref="H120:J120"/>
    <mergeCell ref="H62:J62"/>
    <mergeCell ref="H68:J68"/>
    <mergeCell ref="I69:I70"/>
    <mergeCell ref="H63:J63"/>
    <mergeCell ref="D111:F111"/>
    <mergeCell ref="E109:E110"/>
    <mergeCell ref="G113:L113"/>
    <mergeCell ref="B116:B124"/>
    <mergeCell ref="F116:F124"/>
    <mergeCell ref="H119:J119"/>
    <mergeCell ref="B59:C59"/>
    <mergeCell ref="L68:N68"/>
    <mergeCell ref="L69:L70"/>
    <mergeCell ref="L66:N66"/>
    <mergeCell ref="L65:N65"/>
    <mergeCell ref="N69:N70"/>
    <mergeCell ref="B58:C58"/>
    <mergeCell ref="H64:J64"/>
    <mergeCell ref="F62:F70"/>
    <mergeCell ref="H69:H70"/>
    <mergeCell ref="H66:J66"/>
    <mergeCell ref="B60:C60"/>
    <mergeCell ref="B62:B70"/>
    <mergeCell ref="H65:J65"/>
    <mergeCell ref="G62:G68"/>
    <mergeCell ref="J69:J70"/>
    <mergeCell ref="G59:L59"/>
    <mergeCell ref="M69:M70"/>
    <mergeCell ref="G69:G70"/>
    <mergeCell ref="L64:N64"/>
    <mergeCell ref="L62:N62"/>
    <mergeCell ref="B61:C61"/>
    <mergeCell ref="D63:D70"/>
    <mergeCell ref="E63:E70"/>
    <mergeCell ref="C52:D52"/>
    <mergeCell ref="K15:K16"/>
    <mergeCell ref="H9:J9"/>
    <mergeCell ref="H12:J12"/>
    <mergeCell ref="H11:J11"/>
    <mergeCell ref="I15:I16"/>
    <mergeCell ref="G8:G14"/>
    <mergeCell ref="H10:J10"/>
    <mergeCell ref="H52:I52"/>
    <mergeCell ref="J15:J16"/>
    <mergeCell ref="B55:C56"/>
    <mergeCell ref="D55:D56"/>
    <mergeCell ref="N56:O57"/>
    <mergeCell ref="D57:F57"/>
    <mergeCell ref="M56:M57"/>
    <mergeCell ref="E55:E56"/>
    <mergeCell ref="M55:O55"/>
    <mergeCell ref="H55:L56"/>
    <mergeCell ref="H57:K57"/>
    <mergeCell ref="B57:C57"/>
    <mergeCell ref="O69:O70"/>
    <mergeCell ref="L63:N63"/>
    <mergeCell ref="L67:N67"/>
    <mergeCell ref="H67:J67"/>
    <mergeCell ref="K69:K70"/>
    <mergeCell ref="F52:G52"/>
    <mergeCell ref="J52:K52"/>
    <mergeCell ref="G15:G16"/>
    <mergeCell ref="H14:J14"/>
    <mergeCell ref="H15:H16"/>
    <mergeCell ref="F8:F16"/>
    <mergeCell ref="H8:J8"/>
    <mergeCell ref="L15:L16"/>
    <mergeCell ref="L8:N8"/>
    <mergeCell ref="L11:N11"/>
    <mergeCell ref="N52:O52"/>
    <mergeCell ref="L52:M52"/>
    <mergeCell ref="L9:N9"/>
    <mergeCell ref="L12:N12"/>
    <mergeCell ref="L10:N10"/>
    <mergeCell ref="Q15:V16"/>
    <mergeCell ref="N15:N16"/>
    <mergeCell ref="O15:O16"/>
    <mergeCell ref="H13:J13"/>
    <mergeCell ref="L14:N14"/>
    <mergeCell ref="M15:M16"/>
    <mergeCell ref="L13:N13"/>
    <mergeCell ref="B6:C6"/>
    <mergeCell ref="B8:B16"/>
    <mergeCell ref="D8:E8"/>
    <mergeCell ref="B7:C7"/>
    <mergeCell ref="D9:D16"/>
    <mergeCell ref="E9:E16"/>
    <mergeCell ref="C8:C16"/>
    <mergeCell ref="H1:L2"/>
    <mergeCell ref="M2:M3"/>
    <mergeCell ref="B5:C5"/>
    <mergeCell ref="N2:O3"/>
    <mergeCell ref="M1:O1"/>
    <mergeCell ref="H3:K3"/>
    <mergeCell ref="G5:L5"/>
    <mergeCell ref="B1:C2"/>
    <mergeCell ref="D1:D2"/>
    <mergeCell ref="E1:E2"/>
    <mergeCell ref="B4:C4"/>
    <mergeCell ref="B3:C3"/>
    <mergeCell ref="D3:F3"/>
  </mergeCells>
  <phoneticPr fontId="20" type="noConversion"/>
  <pageMargins left="0" right="0" top="0" bottom="0" header="0" footer="0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 </vt:lpstr>
      <vt:lpstr>ПРОБА  1-11</vt:lpstr>
      <vt:lpstr>ПРОБА  ГПД </vt:lpstr>
      <vt:lpstr>5 - 11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2025-02-19T08:18:29Z</cp:lastPrinted>
  <dcterms:created xsi:type="dcterms:W3CDTF">2006-09-16T00:00:00Z</dcterms:created>
  <dcterms:modified xsi:type="dcterms:W3CDTF">2025-05-19T06:27:48Z</dcterms:modified>
</cp:coreProperties>
</file>